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760" tabRatio="786"/>
  </bookViews>
  <sheets>
    <sheet name="Перечень проектов на 2022г." sheetId="1" r:id="rId1"/>
  </sheets>
  <definedNames>
    <definedName name="_xlnm._FilterDatabase" localSheetId="0" hidden="1">'Перечень проектов на 2022г.'!$C$5:$L$27</definedName>
    <definedName name="_xlnm.Print_Titles" localSheetId="0">'Перечень проектов на 2022г.'!$5:$6</definedName>
    <definedName name="_xlnm.Print_Area" localSheetId="0">'Перечень проектов на 2022г.'!$A$1:$L$29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/>
  <c r="J27" l="1"/>
  <c r="E27" l="1"/>
  <c r="F27"/>
  <c r="G27"/>
  <c r="H27"/>
  <c r="I27"/>
  <c r="K27"/>
  <c r="L2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D27" l="1"/>
  <c r="C27"/>
  <c r="AJ8"/>
  <c r="AJ7"/>
</calcChain>
</file>

<file path=xl/sharedStrings.xml><?xml version="1.0" encoding="utf-8"?>
<sst xmlns="http://schemas.openxmlformats.org/spreadsheetml/2006/main" count="41" uniqueCount="33">
  <si>
    <t>№ п/п</t>
  </si>
  <si>
    <t>Общая стоимость проекта</t>
  </si>
  <si>
    <t>Местный бюджет</t>
  </si>
  <si>
    <t>Средства населения</t>
  </si>
  <si>
    <t>Средства юридических лиц и индивидуальных предпринимателей</t>
  </si>
  <si>
    <t>Софинансирование из областного бюджета</t>
  </si>
  <si>
    <t>ИТОГО</t>
  </si>
  <si>
    <t>Капитальный ремонт кровли МКОУ "Бобрышевская СОШ" Пристенского района Курской области, расположенного по адресу: Курская область, Пристенский район, село Бобрышево, улица Плант, дом 28-а</t>
  </si>
  <si>
    <t>Ремонт автодороги по ул. Лесная в с. Котово муниципального образования "Котовский сельсовет" Пристенского района Курской области</t>
  </si>
  <si>
    <t>Ремонт автомобильной дороги по ул. Заречье (ПК9+63-ПК14+53) в с. Бобрышево Бобрышевского с/с Пристенского района Курской области</t>
  </si>
  <si>
    <t>Ремонт автомобильной дороги по ул. Заречье (ПК0+00-ПК4+60) в с. Бобрышево Бобрышевского с/с Пристенского района Курской области</t>
  </si>
  <si>
    <t>Ремонт автомобильной дороги по ул. Заречье (ПК4+60-ПК9+63) в с. Бобрышево Бобрышевского с/с Пристенского района Курской области</t>
  </si>
  <si>
    <t>Ремонт автодороги по ул. Свердлова (ПК0+00-ПК5+00) в пгт. Кировский Пристенского района Курской области</t>
  </si>
  <si>
    <t>Ремонт автодороги по ул. Заречная в с. Котово Пристенского района Курской области ( ПК2+58-ПК6+28)</t>
  </si>
  <si>
    <t>Ремонт автомобильной дороги по ул. Зеленая (ПК1+84-ПК6+84) в д. Кривцово Бобрышевского с/с Пристенского района Курской области</t>
  </si>
  <si>
    <t>Ремонт автодороги по ул. Садовая в с. Котово Котовского сельсовета Пристенского района Курской области ( ПК6+50-ПК12+58)</t>
  </si>
  <si>
    <t>Ремонт автодороги по ул. Свердлова (ПК5+00-ПК11+68) в пгт. Кировский Пристенского района Курской области</t>
  </si>
  <si>
    <t>Ремонт автодороги по ул. Веселая в с. Котово муниципального образования "Котовский сельсовет" Пристенского района Курской области</t>
  </si>
  <si>
    <t>Ремонт проезда от ул. Лесная до ул. Веселая в с.Котово муниципального образования "Котовский сельсовет" Пристенского района Курской области</t>
  </si>
  <si>
    <t>Ремонт автодороги по ул. Молодежная в с. Котово Котовского с/с Пристенского района Курской области</t>
  </si>
  <si>
    <t>Ремонт проезда от ул. Веселая до ул. Заречная в с. Котово муниципального образования "Котовский сельсовет" Пристенского района Курской области</t>
  </si>
  <si>
    <t>Ремонт автодороги по ул. Заречная в с. Котово Пристенского района Курской области ( ПК0+00-ПК2+58)</t>
  </si>
  <si>
    <t>Ремонт автодороги по ул. Луговая в с. Котово Котовского с/с Пристенского района Курской области</t>
  </si>
  <si>
    <t>Ремонт автодороги по ул. Садовая в с. Котово Котовского сельсовета Пристенского района Курской области ( ПК0+00-ПК6+50)</t>
  </si>
  <si>
    <t>Капитальный ремонт зданий ДОЛ "Орленок" по адресу: Курская область, Пристенский район, пгт Кировский", расположенного по адресу: Курская область, Пристенский район, п.Кировский</t>
  </si>
  <si>
    <t>Капитальный ремонт окон в МКОУ "Пристенская СОШ" Пристенского района Курской области</t>
  </si>
  <si>
    <t>Ремонт автомобильной дороги по ул. Зеленая (ПК0+00-ПК1+84, ПК'0+00-ПК'1+ 24) в д. Кривцово Бобрышевского с/с Пристенского района Курской области</t>
  </si>
  <si>
    <t>кассовое исполнение на отчетную дату, руб.</t>
  </si>
  <si>
    <t xml:space="preserve">    Наименование проекта</t>
  </si>
  <si>
    <t>по состоянию на  01.01.2023 года</t>
  </si>
  <si>
    <t xml:space="preserve">уточненный бюджет (план на 01.01.2023 (руб.) </t>
  </si>
  <si>
    <t xml:space="preserve">в Пристенском муниципальном  районе Курской области                                                                                                                                              </t>
  </si>
  <si>
    <r>
      <rPr>
        <b/>
        <sz val="12"/>
        <color theme="3"/>
        <rFont val="Times New Roman"/>
        <family val="1"/>
        <charset val="204"/>
      </rPr>
      <t xml:space="preserve"> </t>
    </r>
    <r>
      <rPr>
        <b/>
        <sz val="18"/>
        <color theme="1"/>
        <rFont val="Times New Roman"/>
        <family val="1"/>
        <charset val="204"/>
      </rPr>
      <t xml:space="preserve">  ИНФОРМАЦИЯ  Об ИТОГАХ  РЕАЛИЗАЦИИ ПРОЕКТА "НАРОДНЫЙ БЮДЖЕТ"  за 2022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</si>
</sst>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4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8FFA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4" fontId="2" fillId="0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top" wrapText="1"/>
    </xf>
    <xf numFmtId="165" fontId="2" fillId="0" borderId="0" xfId="0" applyNumberFormat="1" applyFont="1" applyFill="1" applyAlignment="1">
      <alignment horizontal="center" vertical="top" wrapText="1"/>
    </xf>
    <xf numFmtId="165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4" fontId="2" fillId="3" borderId="0" xfId="0" applyNumberFormat="1" applyFont="1" applyFill="1" applyAlignment="1">
      <alignment horizontal="center" vertical="top" wrapText="1"/>
    </xf>
    <xf numFmtId="4" fontId="10" fillId="0" borderId="1" xfId="0" applyNumberFormat="1" applyFont="1" applyFill="1" applyBorder="1" applyAlignment="1">
      <alignment horizontal="right" vertical="center" wrapText="1"/>
    </xf>
    <xf numFmtId="4" fontId="10" fillId="3" borderId="1" xfId="0" applyNumberFormat="1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13" fillId="0" borderId="0" xfId="0" applyFont="1"/>
    <xf numFmtId="0" fontId="8" fillId="0" borderId="6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99"/>
      <color rgb="FFFFA7A7"/>
      <color rgb="FFF8FFA1"/>
      <color rgb="FF00FFFF"/>
      <color rgb="FFF062AC"/>
      <color rgb="FF0AE6E1"/>
      <color rgb="FFE85E7F"/>
      <color rgb="FFA5FBF7"/>
      <color rgb="FFFF5050"/>
      <color rgb="FF11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J32"/>
  <sheetViews>
    <sheetView tabSelected="1" zoomScale="91" zoomScaleNormal="91" zoomScaleSheetLayoutView="89" workbookViewId="0">
      <pane xSplit="2" ySplit="6" topLeftCell="C13" activePane="bottomRight" state="frozen"/>
      <selection pane="topRight" activeCell="D1" sqref="D1"/>
      <selection pane="bottomLeft" activeCell="A7" sqref="A7"/>
      <selection pane="bottomRight" activeCell="O6" sqref="A1:XFD1048576"/>
    </sheetView>
  </sheetViews>
  <sheetFormatPr defaultRowHeight="11.25"/>
  <cols>
    <col min="1" max="1" width="5.140625" style="1" customWidth="1"/>
    <col min="2" max="2" width="30.140625" style="1" customWidth="1"/>
    <col min="3" max="3" width="16.28515625" style="16" customWidth="1"/>
    <col min="4" max="4" width="15.5703125" style="9" customWidth="1"/>
    <col min="5" max="5" width="16.140625" style="16" customWidth="1"/>
    <col min="6" max="6" width="16.42578125" style="9" customWidth="1"/>
    <col min="7" max="7" width="12.85546875" style="16" customWidth="1"/>
    <col min="8" max="8" width="12.28515625" style="3" customWidth="1"/>
    <col min="9" max="9" width="15.140625" style="4" customWidth="1"/>
    <col min="10" max="10" width="15.140625" style="3" customWidth="1"/>
    <col min="11" max="11" width="16.5703125" style="16" customWidth="1"/>
    <col min="12" max="12" width="16.28515625" style="3" customWidth="1"/>
    <col min="13" max="13" width="18.5703125" style="6" customWidth="1"/>
    <col min="14" max="14" width="9.140625" style="6" customWidth="1"/>
    <col min="15" max="34" width="9.140625" style="1" customWidth="1"/>
    <col min="35" max="35" width="9.140625" style="1"/>
    <col min="36" max="36" width="11.5703125" style="1" bestFit="1" customWidth="1"/>
    <col min="37" max="37" width="11" style="1" bestFit="1" customWidth="1"/>
    <col min="38" max="16384" width="9.140625" style="1"/>
  </cols>
  <sheetData>
    <row r="1" spans="1:36" ht="24" customHeight="1">
      <c r="A1" s="33" t="s">
        <v>32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36" s="10" customFormat="1" ht="26.25" customHeight="1">
      <c r="A2" s="32" t="s">
        <v>31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36" s="10" customFormat="1" ht="12.75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36" s="10" customFormat="1" ht="33.75" customHeight="1">
      <c r="A4" s="31" t="s">
        <v>29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36" ht="51.75" customHeight="1">
      <c r="A5" s="35" t="s">
        <v>0</v>
      </c>
      <c r="B5" s="37" t="s">
        <v>28</v>
      </c>
      <c r="C5" s="38" t="s">
        <v>1</v>
      </c>
      <c r="D5" s="39"/>
      <c r="E5" s="38" t="s">
        <v>2</v>
      </c>
      <c r="F5" s="39"/>
      <c r="G5" s="38" t="s">
        <v>3</v>
      </c>
      <c r="H5" s="39"/>
      <c r="I5" s="38" t="s">
        <v>4</v>
      </c>
      <c r="J5" s="39"/>
      <c r="K5" s="38" t="s">
        <v>5</v>
      </c>
      <c r="L5" s="39"/>
      <c r="M5" s="10"/>
    </row>
    <row r="6" spans="1:36" ht="84" customHeight="1">
      <c r="A6" s="36"/>
      <c r="B6" s="37"/>
      <c r="C6" s="22" t="s">
        <v>30</v>
      </c>
      <c r="D6" s="23" t="s">
        <v>27</v>
      </c>
      <c r="E6" s="22" t="s">
        <v>30</v>
      </c>
      <c r="F6" s="23" t="s">
        <v>27</v>
      </c>
      <c r="G6" s="22" t="s">
        <v>30</v>
      </c>
      <c r="H6" s="23" t="s">
        <v>27</v>
      </c>
      <c r="I6" s="22" t="s">
        <v>30</v>
      </c>
      <c r="J6" s="23" t="s">
        <v>27</v>
      </c>
      <c r="K6" s="22" t="s">
        <v>30</v>
      </c>
      <c r="L6" s="23" t="s">
        <v>27</v>
      </c>
      <c r="O6" s="30"/>
    </row>
    <row r="7" spans="1:36" s="12" customFormat="1" ht="93" customHeight="1">
      <c r="A7" s="21">
        <v>122</v>
      </c>
      <c r="B7" s="24" t="s">
        <v>7</v>
      </c>
      <c r="C7" s="26">
        <f t="shared" ref="C7:C26" si="0">E7+G7+I7+K7</f>
        <v>2528197.5</v>
      </c>
      <c r="D7" s="26">
        <f t="shared" ref="D7:D26" si="1">F7+H7+J7+L7</f>
        <v>2528197.5</v>
      </c>
      <c r="E7" s="26">
        <v>884869.12</v>
      </c>
      <c r="F7" s="26">
        <v>884869.12</v>
      </c>
      <c r="G7" s="26">
        <v>2974.35</v>
      </c>
      <c r="H7" s="26">
        <v>2974.35</v>
      </c>
      <c r="I7" s="26">
        <v>123435.53</v>
      </c>
      <c r="J7" s="26">
        <v>123435.53</v>
      </c>
      <c r="K7" s="26">
        <v>1516918.5</v>
      </c>
      <c r="L7" s="26">
        <v>1516918.5</v>
      </c>
      <c r="M7" s="11"/>
      <c r="AJ7" s="20" t="e">
        <f>#REF!+#REF!</f>
        <v>#REF!</v>
      </c>
    </row>
    <row r="8" spans="1:36" s="13" customFormat="1" ht="63.75" customHeight="1">
      <c r="A8" s="21">
        <v>123</v>
      </c>
      <c r="B8" s="24" t="s">
        <v>8</v>
      </c>
      <c r="C8" s="26">
        <f t="shared" si="0"/>
        <v>996414.4</v>
      </c>
      <c r="D8" s="26">
        <f t="shared" si="1"/>
        <v>996414.4</v>
      </c>
      <c r="E8" s="26">
        <v>341200.4</v>
      </c>
      <c r="F8" s="26">
        <v>341200.4</v>
      </c>
      <c r="G8" s="27">
        <v>49000</v>
      </c>
      <c r="H8" s="26">
        <v>49000</v>
      </c>
      <c r="I8" s="26">
        <v>8366</v>
      </c>
      <c r="J8" s="26">
        <v>8366</v>
      </c>
      <c r="K8" s="26">
        <v>597848</v>
      </c>
      <c r="L8" s="26">
        <v>597848</v>
      </c>
      <c r="M8" s="25"/>
      <c r="AJ8" s="5" t="e">
        <f>#REF!+#REF!+#REF!+#REF!+#REF!+#REF!+#REF!+#REF!+#REF!+#REF!+#REF!+#REF!+#REF!+#REF!+#REF!+#REF!+#REF!</f>
        <v>#REF!</v>
      </c>
    </row>
    <row r="9" spans="1:36" s="13" customFormat="1" ht="72.75" customHeight="1">
      <c r="A9" s="21">
        <v>124</v>
      </c>
      <c r="B9" s="29" t="s">
        <v>9</v>
      </c>
      <c r="C9" s="26">
        <f t="shared" si="0"/>
        <v>1757906.49</v>
      </c>
      <c r="D9" s="26">
        <f t="shared" si="1"/>
        <v>1757906.49</v>
      </c>
      <c r="E9" s="26">
        <v>611773.49</v>
      </c>
      <c r="F9" s="26">
        <v>611773.49</v>
      </c>
      <c r="G9" s="27">
        <v>60000</v>
      </c>
      <c r="H9" s="26">
        <v>60000</v>
      </c>
      <c r="I9" s="26">
        <v>31390</v>
      </c>
      <c r="J9" s="26">
        <v>31390</v>
      </c>
      <c r="K9" s="26">
        <v>1054743</v>
      </c>
      <c r="L9" s="26">
        <v>1054743</v>
      </c>
      <c r="M9" s="25"/>
    </row>
    <row r="10" spans="1:36" s="13" customFormat="1" ht="75.75" customHeight="1">
      <c r="A10" s="21">
        <v>125</v>
      </c>
      <c r="B10" s="29" t="s">
        <v>10</v>
      </c>
      <c r="C10" s="26">
        <f t="shared" si="0"/>
        <v>1663947.49</v>
      </c>
      <c r="D10" s="26">
        <f t="shared" si="1"/>
        <v>1663947.49</v>
      </c>
      <c r="E10" s="26">
        <v>578882.49</v>
      </c>
      <c r="F10" s="26">
        <v>578882.49</v>
      </c>
      <c r="G10" s="27">
        <v>55000</v>
      </c>
      <c r="H10" s="26">
        <v>55000</v>
      </c>
      <c r="I10" s="26">
        <v>31697</v>
      </c>
      <c r="J10" s="26">
        <v>31697</v>
      </c>
      <c r="K10" s="26">
        <v>998368</v>
      </c>
      <c r="L10" s="26">
        <v>998368</v>
      </c>
      <c r="M10" s="25"/>
    </row>
    <row r="11" spans="1:36" s="13" customFormat="1" ht="71.25" customHeight="1">
      <c r="A11" s="21">
        <v>126</v>
      </c>
      <c r="B11" s="29" t="s">
        <v>11</v>
      </c>
      <c r="C11" s="26">
        <f t="shared" si="0"/>
        <v>1804542.0699999998</v>
      </c>
      <c r="D11" s="26">
        <f t="shared" si="1"/>
        <v>1804542.0699999998</v>
      </c>
      <c r="E11" s="26">
        <v>628098.06999999995</v>
      </c>
      <c r="F11" s="26">
        <v>628098.06999999995</v>
      </c>
      <c r="G11" s="27">
        <v>41500</v>
      </c>
      <c r="H11" s="26">
        <v>41500</v>
      </c>
      <c r="I11" s="26">
        <v>52219</v>
      </c>
      <c r="J11" s="26">
        <v>52219</v>
      </c>
      <c r="K11" s="26">
        <v>1082725</v>
      </c>
      <c r="L11" s="26">
        <v>1082725</v>
      </c>
      <c r="M11" s="25"/>
    </row>
    <row r="12" spans="1:36" s="13" customFormat="1" ht="60" customHeight="1">
      <c r="A12" s="21">
        <v>127</v>
      </c>
      <c r="B12" s="24" t="s">
        <v>12</v>
      </c>
      <c r="C12" s="26">
        <f t="shared" si="0"/>
        <v>2914045.3</v>
      </c>
      <c r="D12" s="26">
        <f t="shared" si="1"/>
        <v>2914045.3</v>
      </c>
      <c r="E12" s="26">
        <v>1671718.3</v>
      </c>
      <c r="F12" s="26">
        <v>1671718.3</v>
      </c>
      <c r="G12" s="27">
        <v>32200</v>
      </c>
      <c r="H12" s="26">
        <v>32200</v>
      </c>
      <c r="I12" s="26">
        <v>63364</v>
      </c>
      <c r="J12" s="26">
        <v>63364</v>
      </c>
      <c r="K12" s="26">
        <v>1146763</v>
      </c>
      <c r="L12" s="26">
        <v>1146763</v>
      </c>
      <c r="M12" s="25"/>
    </row>
    <row r="13" spans="1:36" s="13" customFormat="1" ht="51" customHeight="1">
      <c r="A13" s="21">
        <v>128</v>
      </c>
      <c r="B13" s="24" t="s">
        <v>13</v>
      </c>
      <c r="C13" s="26">
        <f t="shared" si="0"/>
        <v>2040367.73</v>
      </c>
      <c r="D13" s="26">
        <f t="shared" si="1"/>
        <v>2040367.73</v>
      </c>
      <c r="E13" s="26">
        <v>708346.73</v>
      </c>
      <c r="F13" s="26">
        <v>708346.73</v>
      </c>
      <c r="G13" s="27">
        <v>20000</v>
      </c>
      <c r="H13" s="27">
        <v>20000</v>
      </c>
      <c r="I13" s="26">
        <v>87801</v>
      </c>
      <c r="J13" s="26">
        <v>87801</v>
      </c>
      <c r="K13" s="26">
        <v>1224220</v>
      </c>
      <c r="L13" s="26">
        <v>1224220</v>
      </c>
      <c r="M13" s="25"/>
    </row>
    <row r="14" spans="1:36" s="13" customFormat="1" ht="70.5" customHeight="1">
      <c r="A14" s="21">
        <v>129</v>
      </c>
      <c r="B14" s="24" t="s">
        <v>26</v>
      </c>
      <c r="C14" s="26">
        <f t="shared" si="0"/>
        <v>1085523.17</v>
      </c>
      <c r="D14" s="26">
        <f t="shared" si="1"/>
        <v>1085523.17</v>
      </c>
      <c r="E14" s="26">
        <v>374646.17</v>
      </c>
      <c r="F14" s="26">
        <v>374646.17</v>
      </c>
      <c r="G14" s="27">
        <v>34000</v>
      </c>
      <c r="H14" s="26">
        <v>34000</v>
      </c>
      <c r="I14" s="26">
        <v>25564</v>
      </c>
      <c r="J14" s="26">
        <v>25564</v>
      </c>
      <c r="K14" s="26">
        <v>651313</v>
      </c>
      <c r="L14" s="26">
        <v>651313</v>
      </c>
      <c r="M14" s="25"/>
    </row>
    <row r="15" spans="1:36" s="13" customFormat="1" ht="70.5" customHeight="1">
      <c r="A15" s="21">
        <v>130</v>
      </c>
      <c r="B15" s="24" t="s">
        <v>14</v>
      </c>
      <c r="C15" s="26">
        <f t="shared" si="0"/>
        <v>1741107.88</v>
      </c>
      <c r="D15" s="26">
        <f t="shared" si="1"/>
        <v>1741107.88</v>
      </c>
      <c r="E15" s="26">
        <v>603085.88</v>
      </c>
      <c r="F15" s="26">
        <v>603085.88</v>
      </c>
      <c r="G15" s="27">
        <v>54000</v>
      </c>
      <c r="H15" s="26">
        <v>54000</v>
      </c>
      <c r="I15" s="26">
        <v>39358</v>
      </c>
      <c r="J15" s="26">
        <v>39358</v>
      </c>
      <c r="K15" s="26">
        <v>1044664</v>
      </c>
      <c r="L15" s="26">
        <v>1044664</v>
      </c>
      <c r="M15" s="25"/>
    </row>
    <row r="16" spans="1:36" s="13" customFormat="1" ht="57.75" customHeight="1">
      <c r="A16" s="21">
        <v>131</v>
      </c>
      <c r="B16" s="24" t="s">
        <v>15</v>
      </c>
      <c r="C16" s="26">
        <f t="shared" si="0"/>
        <v>1948562.21</v>
      </c>
      <c r="D16" s="26">
        <f t="shared" si="1"/>
        <v>1948562.21</v>
      </c>
      <c r="E16" s="26">
        <v>667983.21</v>
      </c>
      <c r="F16" s="26">
        <v>667983.21</v>
      </c>
      <c r="G16" s="27">
        <v>30000</v>
      </c>
      <c r="H16" s="26">
        <v>30000</v>
      </c>
      <c r="I16" s="26">
        <v>81442</v>
      </c>
      <c r="J16" s="26">
        <v>81442</v>
      </c>
      <c r="K16" s="26">
        <v>1169137</v>
      </c>
      <c r="L16" s="26">
        <v>1169137</v>
      </c>
      <c r="M16" s="25"/>
    </row>
    <row r="17" spans="1:13" s="13" customFormat="1" ht="53.25" customHeight="1">
      <c r="A17" s="21">
        <v>132</v>
      </c>
      <c r="B17" s="24" t="s">
        <v>16</v>
      </c>
      <c r="C17" s="26">
        <f t="shared" si="0"/>
        <v>3476799.2199999997</v>
      </c>
      <c r="D17" s="26">
        <f t="shared" si="1"/>
        <v>3476799.2199999997</v>
      </c>
      <c r="E17" s="26">
        <v>1848876.22</v>
      </c>
      <c r="F17" s="26">
        <v>1848876.22</v>
      </c>
      <c r="G17" s="27">
        <v>60000</v>
      </c>
      <c r="H17" s="26">
        <v>60000</v>
      </c>
      <c r="I17" s="26">
        <v>65225</v>
      </c>
      <c r="J17" s="26">
        <v>65225</v>
      </c>
      <c r="K17" s="26">
        <v>1502698</v>
      </c>
      <c r="L17" s="26">
        <v>1502698</v>
      </c>
      <c r="M17" s="25"/>
    </row>
    <row r="18" spans="1:13" s="13" customFormat="1" ht="67.5" customHeight="1">
      <c r="A18" s="21">
        <v>133</v>
      </c>
      <c r="B18" s="24" t="s">
        <v>17</v>
      </c>
      <c r="C18" s="26">
        <f t="shared" si="0"/>
        <v>1097772.42</v>
      </c>
      <c r="D18" s="26">
        <f t="shared" si="1"/>
        <v>1097772.42</v>
      </c>
      <c r="E18" s="26">
        <v>373528.42</v>
      </c>
      <c r="F18" s="26">
        <v>373528.42</v>
      </c>
      <c r="G18" s="27">
        <v>7000</v>
      </c>
      <c r="H18" s="26">
        <v>7000</v>
      </c>
      <c r="I18" s="26">
        <v>58581</v>
      </c>
      <c r="J18" s="26">
        <v>58581</v>
      </c>
      <c r="K18" s="26">
        <v>658663</v>
      </c>
      <c r="L18" s="26">
        <v>658663</v>
      </c>
      <c r="M18" s="25"/>
    </row>
    <row r="19" spans="1:13" s="13" customFormat="1" ht="74.25" customHeight="1">
      <c r="A19" s="21">
        <v>134</v>
      </c>
      <c r="B19" s="24" t="s">
        <v>18</v>
      </c>
      <c r="C19" s="26">
        <f t="shared" si="0"/>
        <v>728758.07000000007</v>
      </c>
      <c r="D19" s="26">
        <f t="shared" si="1"/>
        <v>728758.07000000007</v>
      </c>
      <c r="E19" s="26">
        <v>261228.07</v>
      </c>
      <c r="F19" s="26">
        <v>261228.07</v>
      </c>
      <c r="G19" s="27">
        <v>6000</v>
      </c>
      <c r="H19" s="26">
        <v>6000</v>
      </c>
      <c r="I19" s="26">
        <v>29964</v>
      </c>
      <c r="J19" s="26">
        <v>29964</v>
      </c>
      <c r="K19" s="26">
        <v>431566</v>
      </c>
      <c r="L19" s="26">
        <v>431566</v>
      </c>
      <c r="M19" s="25"/>
    </row>
    <row r="20" spans="1:13" s="13" customFormat="1" ht="54" customHeight="1">
      <c r="A20" s="21">
        <v>135</v>
      </c>
      <c r="B20" s="24" t="s">
        <v>19</v>
      </c>
      <c r="C20" s="26">
        <f t="shared" si="0"/>
        <v>986349.38</v>
      </c>
      <c r="D20" s="26">
        <f t="shared" si="1"/>
        <v>986349.38</v>
      </c>
      <c r="E20" s="26">
        <v>337686.38</v>
      </c>
      <c r="F20" s="26">
        <v>337686.38</v>
      </c>
      <c r="G20" s="27">
        <v>26000</v>
      </c>
      <c r="H20" s="26">
        <v>26000</v>
      </c>
      <c r="I20" s="26">
        <v>30854</v>
      </c>
      <c r="J20" s="26">
        <v>30854</v>
      </c>
      <c r="K20" s="26">
        <v>591809</v>
      </c>
      <c r="L20" s="26">
        <v>591809</v>
      </c>
      <c r="M20" s="25"/>
    </row>
    <row r="21" spans="1:13" s="13" customFormat="1" ht="64.5" customHeight="1">
      <c r="A21" s="21">
        <v>136</v>
      </c>
      <c r="B21" s="24" t="s">
        <v>20</v>
      </c>
      <c r="C21" s="26">
        <f t="shared" si="0"/>
        <v>540739.59</v>
      </c>
      <c r="D21" s="26">
        <f t="shared" si="1"/>
        <v>540739.59</v>
      </c>
      <c r="E21" s="26">
        <v>184236.59</v>
      </c>
      <c r="F21" s="26">
        <v>184236.59</v>
      </c>
      <c r="G21" s="27">
        <v>10000</v>
      </c>
      <c r="H21" s="27">
        <v>10000</v>
      </c>
      <c r="I21" s="26">
        <v>22060</v>
      </c>
      <c r="J21" s="26">
        <v>22060</v>
      </c>
      <c r="K21" s="26">
        <v>324443</v>
      </c>
      <c r="L21" s="26">
        <v>324443</v>
      </c>
      <c r="M21" s="25"/>
    </row>
    <row r="22" spans="1:13" s="13" customFormat="1" ht="49.5" customHeight="1">
      <c r="A22" s="21">
        <v>137</v>
      </c>
      <c r="B22" s="24" t="s">
        <v>21</v>
      </c>
      <c r="C22" s="26">
        <f t="shared" si="0"/>
        <v>955280.58000000007</v>
      </c>
      <c r="D22" s="26">
        <f t="shared" si="1"/>
        <v>955280.58000000007</v>
      </c>
      <c r="E22" s="26">
        <v>328168.58</v>
      </c>
      <c r="F22" s="26">
        <v>328168.58</v>
      </c>
      <c r="G22" s="27">
        <v>21000</v>
      </c>
      <c r="H22" s="27">
        <v>21000</v>
      </c>
      <c r="I22" s="26">
        <v>32944</v>
      </c>
      <c r="J22" s="26">
        <v>32944</v>
      </c>
      <c r="K22" s="26">
        <v>573168</v>
      </c>
      <c r="L22" s="26">
        <v>573168</v>
      </c>
      <c r="M22" s="25"/>
    </row>
    <row r="23" spans="1:13" s="13" customFormat="1" ht="50.25" customHeight="1">
      <c r="A23" s="21">
        <v>138</v>
      </c>
      <c r="B23" s="24" t="s">
        <v>22</v>
      </c>
      <c r="C23" s="26">
        <f t="shared" si="0"/>
        <v>880491.03</v>
      </c>
      <c r="D23" s="26">
        <f t="shared" si="1"/>
        <v>880491.03</v>
      </c>
      <c r="E23" s="26">
        <v>298216.03000000003</v>
      </c>
      <c r="F23" s="26">
        <v>298216.03000000003</v>
      </c>
      <c r="G23" s="27">
        <v>30000</v>
      </c>
      <c r="H23" s="26">
        <v>30000</v>
      </c>
      <c r="I23" s="26">
        <v>23981</v>
      </c>
      <c r="J23" s="26">
        <v>23981</v>
      </c>
      <c r="K23" s="26">
        <v>528294</v>
      </c>
      <c r="L23" s="26">
        <v>528294</v>
      </c>
      <c r="M23" s="25"/>
    </row>
    <row r="24" spans="1:13" s="13" customFormat="1" ht="54.75" customHeight="1">
      <c r="A24" s="21">
        <v>139</v>
      </c>
      <c r="B24" s="24" t="s">
        <v>23</v>
      </c>
      <c r="C24" s="26">
        <f t="shared" si="0"/>
        <v>2083287.8900000001</v>
      </c>
      <c r="D24" s="26">
        <f t="shared" si="1"/>
        <v>2083287.8900000001</v>
      </c>
      <c r="E24" s="26">
        <v>714462.89</v>
      </c>
      <c r="F24" s="26">
        <v>714462.89</v>
      </c>
      <c r="G24" s="27">
        <v>29500</v>
      </c>
      <c r="H24" s="27">
        <v>29500</v>
      </c>
      <c r="I24" s="26">
        <v>89453</v>
      </c>
      <c r="J24" s="26">
        <v>89453</v>
      </c>
      <c r="K24" s="26">
        <v>1249872</v>
      </c>
      <c r="L24" s="26">
        <v>1249872</v>
      </c>
      <c r="M24" s="25"/>
    </row>
    <row r="25" spans="1:13" s="13" customFormat="1" ht="97.5" customHeight="1">
      <c r="A25" s="21">
        <v>140</v>
      </c>
      <c r="B25" s="24" t="s">
        <v>24</v>
      </c>
      <c r="C25" s="26">
        <f t="shared" si="0"/>
        <v>2849210</v>
      </c>
      <c r="D25" s="26">
        <f t="shared" si="1"/>
        <v>2849210</v>
      </c>
      <c r="E25" s="26">
        <v>997224</v>
      </c>
      <c r="F25" s="26">
        <v>997224</v>
      </c>
      <c r="G25" s="26">
        <v>2460</v>
      </c>
      <c r="H25" s="26">
        <v>2460</v>
      </c>
      <c r="I25" s="26">
        <v>140000</v>
      </c>
      <c r="J25" s="26">
        <v>140000</v>
      </c>
      <c r="K25" s="26">
        <v>1709526</v>
      </c>
      <c r="L25" s="26">
        <v>1709526</v>
      </c>
      <c r="M25" s="11"/>
    </row>
    <row r="26" spans="1:13" s="13" customFormat="1" ht="59.25" customHeight="1">
      <c r="A26" s="21">
        <v>141</v>
      </c>
      <c r="B26" s="24" t="s">
        <v>25</v>
      </c>
      <c r="C26" s="26">
        <f t="shared" si="0"/>
        <v>2301734.58</v>
      </c>
      <c r="D26" s="26">
        <f t="shared" si="1"/>
        <v>2301734.13</v>
      </c>
      <c r="E26" s="26">
        <v>1093323.71</v>
      </c>
      <c r="F26" s="26">
        <v>1093323.71</v>
      </c>
      <c r="G26" s="26">
        <v>3712</v>
      </c>
      <c r="H26" s="26">
        <v>3712</v>
      </c>
      <c r="I26" s="26">
        <v>88357.37</v>
      </c>
      <c r="J26" s="26">
        <v>88357.37</v>
      </c>
      <c r="K26" s="26">
        <v>1116341.5</v>
      </c>
      <c r="L26" s="26">
        <v>1116341.05</v>
      </c>
      <c r="M26" s="11"/>
    </row>
    <row r="27" spans="1:13" s="14" customFormat="1" ht="30.75" customHeight="1">
      <c r="A27" s="18"/>
      <c r="B27" s="19" t="s">
        <v>6</v>
      </c>
      <c r="C27" s="28">
        <f t="shared" ref="C27:L27" si="2">SUM(C7:C26)</f>
        <v>34381037</v>
      </c>
      <c r="D27" s="28">
        <f t="shared" si="2"/>
        <v>34381036.550000004</v>
      </c>
      <c r="E27" s="28">
        <f t="shared" si="2"/>
        <v>13507554.75</v>
      </c>
      <c r="F27" s="28">
        <f t="shared" si="2"/>
        <v>13507554.75</v>
      </c>
      <c r="G27" s="28">
        <f t="shared" si="2"/>
        <v>574346.35</v>
      </c>
      <c r="H27" s="28">
        <f t="shared" si="2"/>
        <v>574346.35</v>
      </c>
      <c r="I27" s="28">
        <f t="shared" si="2"/>
        <v>1126055.8999999999</v>
      </c>
      <c r="J27" s="28">
        <f t="shared" si="2"/>
        <v>1126055.8999999999</v>
      </c>
      <c r="K27" s="28">
        <f t="shared" si="2"/>
        <v>19173080</v>
      </c>
      <c r="L27" s="28">
        <f t="shared" si="2"/>
        <v>19173079.550000001</v>
      </c>
      <c r="M27" s="11"/>
    </row>
    <row r="28" spans="1:13">
      <c r="A28" s="2"/>
      <c r="B28" s="2"/>
      <c r="C28" s="15"/>
      <c r="D28" s="8"/>
      <c r="E28" s="15"/>
      <c r="F28" s="8"/>
      <c r="G28" s="15"/>
      <c r="H28" s="7"/>
      <c r="I28" s="5"/>
      <c r="J28" s="7"/>
      <c r="K28" s="15"/>
      <c r="L28" s="7"/>
    </row>
    <row r="29" spans="1:13">
      <c r="B29" s="10"/>
      <c r="D29" s="4"/>
      <c r="F29" s="4"/>
      <c r="H29" s="4"/>
      <c r="J29" s="4"/>
      <c r="L29" s="4"/>
    </row>
    <row r="30" spans="1:13">
      <c r="A30" s="17"/>
      <c r="B30" s="17"/>
    </row>
    <row r="31" spans="1:13">
      <c r="A31" s="17"/>
      <c r="B31" s="17"/>
    </row>
    <row r="32" spans="1:13">
      <c r="A32" s="17"/>
      <c r="B32" s="17"/>
    </row>
  </sheetData>
  <autoFilter ref="C5:L27">
    <filterColumn colId="0" hiddenButton="1" showButton="0"/>
    <filterColumn colId="2" hiddenButton="1" showButton="0"/>
    <filterColumn colId="4" hiddenButton="1" showButton="0"/>
    <filterColumn colId="6" hiddenButton="1" showButton="0"/>
    <filterColumn colId="8" hiddenButton="1" showButton="0"/>
  </autoFilter>
  <sortState ref="A4:M108">
    <sortCondition ref="A4:A108"/>
  </sortState>
  <mergeCells count="11">
    <mergeCell ref="A4:L4"/>
    <mergeCell ref="A2:L2"/>
    <mergeCell ref="A1:L1"/>
    <mergeCell ref="A3:L3"/>
    <mergeCell ref="A5:A6"/>
    <mergeCell ref="B5:B6"/>
    <mergeCell ref="C5:D5"/>
    <mergeCell ref="E5:F5"/>
    <mergeCell ref="G5:H5"/>
    <mergeCell ref="I5:J5"/>
    <mergeCell ref="K5:L5"/>
  </mergeCells>
  <printOptions horizontalCentered="1"/>
  <pageMargins left="0" right="0" top="0.19685039370078741" bottom="0" header="0" footer="0"/>
  <pageSetup paperSize="9" scale="6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 проектов на 2022г.</vt:lpstr>
      <vt:lpstr>'Перечень проектов на 2022г.'!Заголовки_для_печати</vt:lpstr>
      <vt:lpstr>'Перечень проектов на 2022г.'!Область_печати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2023-02-21T14:13:48Z</dcterms:modified>
</cp:coreProperties>
</file>