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1566B25-2B1B-4914-8D5D-53C736F1624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" l="1"/>
  <c r="G28" i="1" l="1"/>
  <c r="F28" i="1"/>
  <c r="D31" i="1" l="1"/>
  <c r="D21" i="1"/>
  <c r="D13" i="1"/>
  <c r="D8" i="1"/>
  <c r="D7" i="1" l="1"/>
  <c r="E21" i="1"/>
  <c r="E20" i="1" s="1"/>
  <c r="F20" i="1" s="1"/>
  <c r="E31" i="1"/>
  <c r="G38" i="1"/>
  <c r="F38" i="1"/>
  <c r="F34" i="1"/>
  <c r="F32" i="1"/>
  <c r="G41" i="1"/>
  <c r="G40" i="1"/>
  <c r="G39" i="1"/>
  <c r="G37" i="1"/>
  <c r="G36" i="1"/>
  <c r="G35" i="1"/>
  <c r="G34" i="1"/>
  <c r="G33" i="1"/>
  <c r="G32" i="1"/>
  <c r="G29" i="1"/>
  <c r="G27" i="1"/>
  <c r="G26" i="1"/>
  <c r="G25" i="1"/>
  <c r="G24" i="1"/>
  <c r="G23" i="1"/>
  <c r="G22" i="1"/>
  <c r="G19" i="1"/>
  <c r="G18" i="1"/>
  <c r="G17" i="1"/>
  <c r="G16" i="1"/>
  <c r="G15" i="1"/>
  <c r="G14" i="1"/>
  <c r="G12" i="1"/>
  <c r="G11" i="1"/>
  <c r="G10" i="1"/>
  <c r="G9" i="1"/>
  <c r="F41" i="1"/>
  <c r="F40" i="1"/>
  <c r="F39" i="1"/>
  <c r="F37" i="1"/>
  <c r="F36" i="1"/>
  <c r="F35" i="1"/>
  <c r="F33" i="1"/>
  <c r="F29" i="1"/>
  <c r="F27" i="1"/>
  <c r="F26" i="1"/>
  <c r="F25" i="1"/>
  <c r="F24" i="1"/>
  <c r="F23" i="1"/>
  <c r="F22" i="1"/>
  <c r="F19" i="1"/>
  <c r="F18" i="1"/>
  <c r="F17" i="1"/>
  <c r="F16" i="1"/>
  <c r="F15" i="1"/>
  <c r="F14" i="1"/>
  <c r="F12" i="1"/>
  <c r="F11" i="1"/>
  <c r="F10" i="1"/>
  <c r="F9" i="1"/>
  <c r="E13" i="1"/>
  <c r="E8" i="1"/>
  <c r="F21" i="1" l="1"/>
  <c r="D6" i="1"/>
  <c r="D5" i="1" s="1"/>
  <c r="F31" i="1"/>
  <c r="G8" i="1"/>
  <c r="G31" i="1"/>
  <c r="G20" i="1"/>
  <c r="G13" i="1"/>
  <c r="F8" i="1"/>
  <c r="G21" i="1"/>
  <c r="F13" i="1"/>
  <c r="E7" i="1"/>
  <c r="F7" i="1" l="1"/>
  <c r="F6" i="1" s="1"/>
  <c r="G7" i="1"/>
  <c r="E6" i="1"/>
  <c r="E5" i="1" l="1"/>
  <c r="G6" i="1"/>
</calcChain>
</file>

<file path=xl/sharedStrings.xml><?xml version="1.0" encoding="utf-8"?>
<sst xmlns="http://schemas.openxmlformats.org/spreadsheetml/2006/main" count="74" uniqueCount="74">
  <si>
    <t>Код бюджетной классификации Российской Федерации</t>
  </si>
  <si>
    <t xml:space="preserve"> Налоговые и неналоговые доходы </t>
  </si>
  <si>
    <t>1 01 00000 00 0000 000</t>
  </si>
  <si>
    <t>НАЛОГИ НА ПРИБЫЛЬ, ДОХОДЫ</t>
  </si>
  <si>
    <t>1 03 00000 00 0000 000</t>
  </si>
  <si>
    <t>НАЛОГИ НА ТОВАРЫ (РАБОТЫ,УСЛУГИ),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</si>
  <si>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</si>
  <si>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</si>
  <si>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</si>
  <si>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</si>
  <si>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</si>
  <si>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</si>
  <si>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</si>
  <si>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</si>
  <si>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</si>
  <si>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</si>
  <si>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</si>
  <si>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</si>
  <si>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</si>
  <si>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</si>
  <si>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</si>
  <si>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</si>
  <si>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</si>
  <si>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</si>
  <si>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</si>
  <si>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</si>
  <si>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Наименование </t>
  </si>
  <si>
    <t>% исполнения</t>
  </si>
  <si>
    <t>Дефицит (профицит)</t>
  </si>
  <si>
    <t>ВСЕГО ДОХОДОВ</t>
  </si>
  <si>
    <t>налоговые</t>
  </si>
  <si>
    <t>неналоговые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</si>
  <si>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</si>
  <si>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2 18 00000 00 0000 000</t>
  </si>
  <si>
    <t>Возврат остатков субсидий, субвенций и иных межбюджетных трансфертов,имеющих целевое назначение, прошлых лет</t>
  </si>
  <si>
    <t>2 19 00000 00 0000 000</t>
  </si>
  <si>
    <t>1 1700000 00 0000 000</t>
  </si>
  <si>
    <t>ПРОЧИЕ НЕНАЛОГОВЫЕ ДОХОДЫ</t>
  </si>
  <si>
    <t>ВСЕГО РАСХОДОВ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</si>
  <si>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</si>
  <si>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</si>
  <si>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</si>
  <si>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</si>
  <si>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</si>
  <si>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</si>
  <si>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</si>
  <si>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</si>
  <si>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</si>
  <si>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0100</t>
  </si>
  <si>
    <t>0300</t>
  </si>
  <si>
    <t>0400</t>
  </si>
  <si>
    <t>0500</t>
  </si>
  <si>
    <t>0700</t>
  </si>
  <si>
    <t>0800</t>
  </si>
  <si>
    <t>1000</t>
  </si>
  <si>
    <t>1100</t>
  </si>
  <si>
    <t>1400</t>
  </si>
  <si>
    <t>Отклонение                               (+,-)</t>
  </si>
  <si>
    <t>2 02 00000 00 0000 000</t>
  </si>
  <si>
    <t>2 07 00000 00 0000 000</t>
  </si>
  <si>
    <t>Здравоохранение</t>
  </si>
  <si>
    <t>0900</t>
  </si>
  <si>
    <t>(руб.)</t>
  </si>
  <si>
    <t>Дотации бюджетам бюджетной системы Российской Федерации</t>
  </si>
  <si>
    <t>2 02 10000 00 0000 150</t>
  </si>
  <si>
    <t>Субсидии бюджетам бюджетной системы Российской Федерации (межбюджетные субсидии)</t>
  </si>
  <si>
    <t>2 02 20000 00 0000 150</t>
  </si>
  <si>
    <t>2 02 30000 00 0000 150</t>
  </si>
  <si>
    <t>2 02 40000 00 0000 150</t>
  </si>
  <si>
    <t>Фактическое исполнение                  2021 г.</t>
  </si>
  <si>
    <t>Безвозмездные поступления от негосударственных организаций</t>
  </si>
  <si>
    <t>2 04 00000 00 0000 000</t>
  </si>
  <si>
    <t>Пояснительная записка к проекту Решения Представительного Собрания Пристенского района Курской области "Об исполнении бюджета муниципального района «Пристенский район" за 2022 год"</t>
  </si>
  <si>
    <t>Фактическое исполнение                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</si>
</sst>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0.5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sz val="10.5"/>
      <name val="Calibri"/>
      <family val="2"/>
      <charset val="204"/>
      <scheme val="minor"/>
    </font>
    <font>
      <b/>
      <i/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right" wrapText="1"/>
    </xf>
    <xf numFmtId="164" fontId="6" fillId="0" borderId="2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horizontal="right" wrapText="1"/>
    </xf>
    <xf numFmtId="4" fontId="7" fillId="0" borderId="2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4" fontId="7" fillId="0" borderId="2" xfId="0" applyNumberFormat="1" applyFont="1" applyFill="1" applyBorder="1" applyAlignment="1">
      <alignment horizontal="right" wrapText="1"/>
    </xf>
    <xf numFmtId="0" fontId="5" fillId="0" borderId="0" xfId="0" applyFont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2" xfId="0" applyNumberFormat="1" applyFont="1" applyBorder="1" applyAlignment="1">
      <alignment horizontal="right"/>
    </xf>
    <xf numFmtId="0" fontId="6" fillId="0" borderId="2" xfId="3" applyFont="1" applyFill="1" applyBorder="1" applyAlignment="1">
      <alignment horizontal="center" vertical="center"/>
    </xf>
    <xf numFmtId="0" fontId="6" fillId="0" borderId="2" xfId="2" applyFont="1" applyFill="1" applyBorder="1" applyAlignment="1">
      <alignment wrapText="1"/>
    </xf>
    <xf numFmtId="0" fontId="6" fillId="0" borderId="2" xfId="3" applyFont="1" applyFill="1" applyBorder="1" applyAlignment="1">
      <alignment horizontal="left" vertical="center"/>
    </xf>
    <xf numFmtId="0" fontId="6" fillId="0" borderId="2" xfId="0" applyFont="1" applyBorder="1" applyAlignment="1">
      <alignment wrapText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/>
    <xf numFmtId="0" fontId="7" fillId="0" borderId="4" xfId="1" applyNumberFormat="1" applyFont="1" applyFill="1" applyBorder="1" applyAlignment="1">
      <alignment horizontal="left" wrapText="1" readingOrder="1"/>
    </xf>
    <xf numFmtId="4" fontId="7" fillId="0" borderId="3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center"/>
    </xf>
    <xf numFmtId="0" fontId="6" fillId="0" borderId="2" xfId="0" applyFont="1" applyBorder="1"/>
    <xf numFmtId="0" fontId="7" fillId="0" borderId="2" xfId="1" applyNumberFormat="1" applyFont="1" applyFill="1" applyBorder="1" applyAlignment="1">
      <alignment horizontal="left" wrapText="1" readingOrder="1"/>
    </xf>
    <xf numFmtId="0" fontId="7" fillId="0" borderId="0" xfId="0" applyFont="1"/>
    <xf numFmtId="0" fontId="9" fillId="0" borderId="0" xfId="0" applyFont="1"/>
    <xf numFmtId="0" fontId="5" fillId="0" borderId="5" xfId="0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1" fontId="4" fillId="0" borderId="5" xfId="0" applyNumberFormat="1" applyFont="1" applyBorder="1" applyAlignment="1">
      <alignment horizontal="center" wrapText="1"/>
    </xf>
  </cellXfs>
  <cellStyles count="4">
    <cellStyle name="Normal" xfId="1" xr:uid="{00000000-0005-0000-0000-000000000000}"/>
    <cellStyle name="Обычный" xfId="0" builtinId="0"/>
    <cellStyle name="Обычный 10" xfId="3" xr:uid="{00000000-0005-0000-0000-000002000000}"/>
    <cellStyle name="Обычный 9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6"/>
  <sheetViews>
    <sheetView tabSelected="1" topLeftCell="A19" workbookViewId="0">
      <selection activeCell="I28" sqref="I28"/>
    </sheetView>
  </sheetViews>
  <sheetFormatPr defaultRowHeight="15" x14ac:dyDescent="0.25"/>
  <cols>
    <col min="1" max="1" width="24.140625" customWidth="1"/>
    <col min="2" max="2" width="0.140625" hidden="1" customWidth="1"/>
    <col min="3" max="3" width="26.140625" customWidth="1"/>
    <col min="4" max="4" width="15.140625" customWidth="1"/>
    <col min="5" max="5" width="16.140625" customWidth="1"/>
    <col min="6" max="6" width="14.140625" customWidth="1"/>
    <col min="7" max="7" width="9.42578125" customWidth="1"/>
  </cols>
  <sheetData>
    <row r="1" spans="1:8" ht="51" customHeight="1" x14ac:dyDescent="0.25">
      <c r="A1" s="43" t="s">
        <v>72</v>
      </c>
      <c r="B1" s="43"/>
      <c r="C1" s="43"/>
      <c r="D1" s="43"/>
      <c r="E1" s="43"/>
      <c r="F1" s="36" t="s">
        <v>62</v>
      </c>
      <c r="G1" s="36"/>
    </row>
    <row r="2" spans="1:8" ht="15" customHeight="1" x14ac:dyDescent="0.25">
      <c r="A2" s="42" t="s">
        <v>0</v>
      </c>
      <c r="B2" s="3"/>
      <c r="C2" s="42" t="s">
        <v>26</v>
      </c>
      <c r="D2" s="42" t="s">
        <v>69</v>
      </c>
      <c r="E2" s="42" t="s">
        <v>73</v>
      </c>
      <c r="F2" s="40" t="s">
        <v>57</v>
      </c>
      <c r="G2" s="38" t="s">
        <v>27</v>
      </c>
    </row>
    <row r="3" spans="1:8" ht="51.75" customHeight="1" x14ac:dyDescent="0.25">
      <c r="A3" s="42"/>
      <c r="B3" s="3"/>
      <c r="C3" s="42"/>
      <c r="D3" s="42"/>
      <c r="E3" s="42"/>
      <c r="F3" s="41"/>
      <c r="G3" s="39"/>
    </row>
    <row r="4" spans="1:8" x14ac:dyDescent="0.25">
      <c r="A4" s="37">
        <v>1</v>
      </c>
      <c r="B4" s="37"/>
      <c r="C4" s="4">
        <v>2</v>
      </c>
      <c r="D4" s="4">
        <v>3</v>
      </c>
      <c r="E4" s="5">
        <v>4</v>
      </c>
      <c r="F4" s="6">
        <v>5</v>
      </c>
      <c r="G4" s="6">
        <v>6</v>
      </c>
    </row>
    <row r="5" spans="1:8" x14ac:dyDescent="0.25">
      <c r="A5" s="4"/>
      <c r="B5" s="4"/>
      <c r="C5" s="7" t="s">
        <v>28</v>
      </c>
      <c r="D5" s="8">
        <f>D6-D31</f>
        <v>4261987.2999999523</v>
      </c>
      <c r="E5" s="8">
        <f>E6-E31</f>
        <v>-45742289.710000038</v>
      </c>
      <c r="F5" s="8"/>
      <c r="G5" s="9"/>
      <c r="H5" s="1"/>
    </row>
    <row r="6" spans="1:8" x14ac:dyDescent="0.25">
      <c r="A6" s="4"/>
      <c r="B6" s="4"/>
      <c r="C6" s="7" t="s">
        <v>29</v>
      </c>
      <c r="D6" s="8">
        <f t="shared" ref="D6" si="0">D7+D20</f>
        <v>770171502.28999996</v>
      </c>
      <c r="E6" s="8">
        <f t="shared" ref="E6:F6" si="1">E7+E20</f>
        <v>799096872.16000009</v>
      </c>
      <c r="F6" s="8">
        <f t="shared" si="1"/>
        <v>28925369.870000064</v>
      </c>
      <c r="G6" s="9">
        <f t="shared" ref="G6:G41" si="2">E6/D6*100</f>
        <v>103.75570503244984</v>
      </c>
      <c r="H6" s="1"/>
    </row>
    <row r="7" spans="1:8" ht="27" x14ac:dyDescent="0.25">
      <c r="A7" s="10"/>
      <c r="B7" s="10"/>
      <c r="C7" s="10" t="s">
        <v>1</v>
      </c>
      <c r="D7" s="8">
        <f t="shared" ref="D7" si="3">D8+D13</f>
        <v>177088045.03000003</v>
      </c>
      <c r="E7" s="8">
        <f t="shared" ref="E7:F7" si="4">E8+E13</f>
        <v>175152678.95999998</v>
      </c>
      <c r="F7" s="8">
        <f t="shared" si="4"/>
        <v>-1935366.0699999928</v>
      </c>
      <c r="G7" s="9">
        <f t="shared" si="2"/>
        <v>98.907116474366077</v>
      </c>
      <c r="H7" s="1"/>
    </row>
    <row r="8" spans="1:8" x14ac:dyDescent="0.25">
      <c r="A8" s="10"/>
      <c r="B8" s="10"/>
      <c r="C8" s="11" t="s">
        <v>30</v>
      </c>
      <c r="D8" s="8">
        <f t="shared" ref="D8" si="5">D9+D10+D11+D12</f>
        <v>163318475.51000002</v>
      </c>
      <c r="E8" s="8">
        <f t="shared" ref="E8:F8" si="6">E9+E10+E11+E12</f>
        <v>157351387.47999999</v>
      </c>
      <c r="F8" s="8">
        <f t="shared" si="6"/>
        <v>-5967088.0299999928</v>
      </c>
      <c r="G8" s="9">
        <f t="shared" si="2"/>
        <v>96.346348438921922</v>
      </c>
      <c r="H8" s="1"/>
    </row>
    <row r="9" spans="1:8" ht="27" x14ac:dyDescent="0.25">
      <c r="A9" s="12" t="s">
        <v>2</v>
      </c>
      <c r="B9" s="12"/>
      <c r="C9" s="12" t="s">
        <v>3</v>
      </c>
      <c r="D9" s="13">
        <v>137648840.72</v>
      </c>
      <c r="E9" s="13">
        <v>134778687.62</v>
      </c>
      <c r="F9" s="14">
        <f t="shared" ref="F9:F12" si="7">E9-D9</f>
        <v>-2870153.099999994</v>
      </c>
      <c r="G9" s="15">
        <f t="shared" si="2"/>
        <v>97.914873031267774</v>
      </c>
      <c r="H9" s="1"/>
    </row>
    <row r="10" spans="1:8" ht="81" x14ac:dyDescent="0.25">
      <c r="A10" s="12" t="s">
        <v>4</v>
      </c>
      <c r="B10" s="12"/>
      <c r="C10" s="12" t="s">
        <v>5</v>
      </c>
      <c r="D10" s="16">
        <v>13276929.6</v>
      </c>
      <c r="E10" s="16">
        <v>15634326.75</v>
      </c>
      <c r="F10" s="14">
        <f t="shared" si="7"/>
        <v>2357397.1500000004</v>
      </c>
      <c r="G10" s="15">
        <f t="shared" si="2"/>
        <v>117.75558974117028</v>
      </c>
      <c r="H10" s="1"/>
    </row>
    <row r="11" spans="1:8" ht="27" x14ac:dyDescent="0.25">
      <c r="A11" s="12" t="s">
        <v>6</v>
      </c>
      <c r="B11" s="12"/>
      <c r="C11" s="12" t="s">
        <v>7</v>
      </c>
      <c r="D11" s="16">
        <v>10526190.859999999</v>
      </c>
      <c r="E11" s="16">
        <v>5019275.82</v>
      </c>
      <c r="F11" s="14">
        <f t="shared" si="7"/>
        <v>-5506915.0399999991</v>
      </c>
      <c r="G11" s="15">
        <f t="shared" si="2"/>
        <v>47.683686214293104</v>
      </c>
      <c r="H11" s="1"/>
    </row>
    <row r="12" spans="1:8" ht="27" x14ac:dyDescent="0.25">
      <c r="A12" s="12" t="s">
        <v>8</v>
      </c>
      <c r="B12" s="12"/>
      <c r="C12" s="12" t="s">
        <v>9</v>
      </c>
      <c r="D12" s="16">
        <v>1866514.33</v>
      </c>
      <c r="E12" s="16">
        <v>1919097.29</v>
      </c>
      <c r="F12" s="14">
        <f t="shared" si="7"/>
        <v>52582.959999999963</v>
      </c>
      <c r="G12" s="15">
        <f t="shared" si="2"/>
        <v>102.81717419228171</v>
      </c>
      <c r="H12" s="1"/>
    </row>
    <row r="13" spans="1:8" x14ac:dyDescent="0.25">
      <c r="A13" s="10"/>
      <c r="B13" s="10"/>
      <c r="C13" s="11" t="s">
        <v>31</v>
      </c>
      <c r="D13" s="8">
        <f t="shared" ref="D13" si="8">D14+D15+D16+D17+D18+D19</f>
        <v>13769569.519999998</v>
      </c>
      <c r="E13" s="8">
        <f t="shared" ref="E13:F13" si="9">E14+E15+E16+E17+E18+E19</f>
        <v>17801291.48</v>
      </c>
      <c r="F13" s="8">
        <f t="shared" si="9"/>
        <v>4031721.96</v>
      </c>
      <c r="G13" s="9">
        <f t="shared" si="2"/>
        <v>129.27994193387102</v>
      </c>
      <c r="H13" s="1"/>
    </row>
    <row r="14" spans="1:8" ht="94.5" x14ac:dyDescent="0.25">
      <c r="A14" s="12" t="s">
        <v>10</v>
      </c>
      <c r="B14" s="12"/>
      <c r="C14" s="12" t="s">
        <v>11</v>
      </c>
      <c r="D14" s="16">
        <v>3256024.06</v>
      </c>
      <c r="E14" s="16">
        <v>4070896.46</v>
      </c>
      <c r="F14" s="14">
        <f t="shared" ref="F14:F19" si="10">E14-D14</f>
        <v>814872.39999999991</v>
      </c>
      <c r="G14" s="15">
        <f t="shared" si="2"/>
        <v>125.02660867929826</v>
      </c>
      <c r="H14" s="1"/>
    </row>
    <row r="15" spans="1:8" ht="54" x14ac:dyDescent="0.25">
      <c r="A15" s="12" t="s">
        <v>12</v>
      </c>
      <c r="B15" s="12"/>
      <c r="C15" s="12" t="s">
        <v>13</v>
      </c>
      <c r="D15" s="16">
        <v>173780.81</v>
      </c>
      <c r="E15" s="16">
        <v>201590.38</v>
      </c>
      <c r="F15" s="14">
        <f t="shared" si="10"/>
        <v>27809.570000000007</v>
      </c>
      <c r="G15" s="15">
        <f t="shared" si="2"/>
        <v>116.00267026031241</v>
      </c>
      <c r="H15" s="1"/>
    </row>
    <row r="16" spans="1:8" ht="67.5" x14ac:dyDescent="0.25">
      <c r="A16" s="12" t="s">
        <v>14</v>
      </c>
      <c r="B16" s="12"/>
      <c r="C16" s="12" t="s">
        <v>15</v>
      </c>
      <c r="D16" s="16">
        <v>7883000.3499999996</v>
      </c>
      <c r="E16" s="16">
        <v>10254488.6</v>
      </c>
      <c r="F16" s="14">
        <f t="shared" si="10"/>
        <v>2371488.25</v>
      </c>
      <c r="G16" s="15">
        <f t="shared" si="2"/>
        <v>130.08357407976013</v>
      </c>
      <c r="H16" s="1"/>
    </row>
    <row r="17" spans="1:8" ht="54" x14ac:dyDescent="0.25">
      <c r="A17" s="12" t="s">
        <v>16</v>
      </c>
      <c r="B17" s="12"/>
      <c r="C17" s="12" t="s">
        <v>17</v>
      </c>
      <c r="D17" s="16">
        <v>855281.28</v>
      </c>
      <c r="E17" s="16">
        <v>506155.05</v>
      </c>
      <c r="F17" s="14">
        <f t="shared" si="10"/>
        <v>-349126.23000000004</v>
      </c>
      <c r="G17" s="15">
        <f t="shared" si="2"/>
        <v>59.179951886705616</v>
      </c>
      <c r="H17" s="1"/>
    </row>
    <row r="18" spans="1:8" ht="27" x14ac:dyDescent="0.25">
      <c r="A18" s="12" t="s">
        <v>18</v>
      </c>
      <c r="B18" s="12"/>
      <c r="C18" s="12" t="s">
        <v>19</v>
      </c>
      <c r="D18" s="16">
        <v>498473.07</v>
      </c>
      <c r="E18" s="16">
        <v>973847.78</v>
      </c>
      <c r="F18" s="14">
        <f t="shared" si="10"/>
        <v>475374.71</v>
      </c>
      <c r="G18" s="15">
        <f t="shared" si="2"/>
        <v>195.36617695315016</v>
      </c>
      <c r="H18" s="1"/>
    </row>
    <row r="19" spans="1:8" ht="27" x14ac:dyDescent="0.25">
      <c r="A19" s="12" t="s">
        <v>36</v>
      </c>
      <c r="B19" s="12"/>
      <c r="C19" s="12" t="s">
        <v>37</v>
      </c>
      <c r="D19" s="16">
        <v>1103009.95</v>
      </c>
      <c r="E19" s="16">
        <v>1794313.21</v>
      </c>
      <c r="F19" s="14">
        <f t="shared" si="10"/>
        <v>691303.26</v>
      </c>
      <c r="G19" s="15">
        <f t="shared" si="2"/>
        <v>162.67425420777028</v>
      </c>
      <c r="H19" s="1"/>
    </row>
    <row r="20" spans="1:8" ht="27" x14ac:dyDescent="0.25">
      <c r="A20" s="10" t="s">
        <v>20</v>
      </c>
      <c r="B20" s="10"/>
      <c r="C20" s="10" t="s">
        <v>21</v>
      </c>
      <c r="D20" s="8">
        <f>D21+D26+D27+D29+D28</f>
        <v>593083457.25999999</v>
      </c>
      <c r="E20" s="8">
        <f>E21+E26+E27+E29+E28</f>
        <v>623944193.20000005</v>
      </c>
      <c r="F20" s="8">
        <f t="shared" ref="F20:F29" si="11">E20-D20</f>
        <v>30860735.940000057</v>
      </c>
      <c r="G20" s="9">
        <f t="shared" si="2"/>
        <v>105.20343900377431</v>
      </c>
      <c r="H20" s="1"/>
    </row>
    <row r="21" spans="1:8" ht="67.5" x14ac:dyDescent="0.25">
      <c r="A21" s="10" t="s">
        <v>58</v>
      </c>
      <c r="B21" s="10"/>
      <c r="C21" s="10" t="s">
        <v>22</v>
      </c>
      <c r="D21" s="8">
        <f>D22+D23+D24+D25</f>
        <v>583578933.47000003</v>
      </c>
      <c r="E21" s="8">
        <f>E22+E23+E24+E25</f>
        <v>623066256.45000005</v>
      </c>
      <c r="F21" s="8">
        <f t="shared" si="11"/>
        <v>39487322.980000019</v>
      </c>
      <c r="G21" s="9">
        <f t="shared" si="2"/>
        <v>106.76640651594562</v>
      </c>
      <c r="H21" s="1"/>
    </row>
    <row r="22" spans="1:8" ht="45" x14ac:dyDescent="0.25">
      <c r="A22" s="12" t="s">
        <v>64</v>
      </c>
      <c r="B22" s="12"/>
      <c r="C22" s="17" t="s">
        <v>63</v>
      </c>
      <c r="D22" s="16">
        <v>21665634</v>
      </c>
      <c r="E22" s="16">
        <v>60870461</v>
      </c>
      <c r="F22" s="14">
        <f t="shared" si="11"/>
        <v>39204827</v>
      </c>
      <c r="G22" s="15">
        <f t="shared" si="2"/>
        <v>280.95397992968958</v>
      </c>
      <c r="H22" s="1"/>
    </row>
    <row r="23" spans="1:8" ht="54" x14ac:dyDescent="0.25">
      <c r="A23" s="12" t="s">
        <v>66</v>
      </c>
      <c r="B23" s="12"/>
      <c r="C23" s="18" t="s">
        <v>65</v>
      </c>
      <c r="D23" s="19">
        <v>242170150.53</v>
      </c>
      <c r="E23" s="19">
        <v>206781799.69999999</v>
      </c>
      <c r="F23" s="14">
        <f t="shared" si="11"/>
        <v>-35388350.830000013</v>
      </c>
      <c r="G23" s="15">
        <f t="shared" si="2"/>
        <v>85.386988961046171</v>
      </c>
      <c r="H23" s="1"/>
    </row>
    <row r="24" spans="1:8" ht="40.5" x14ac:dyDescent="0.25">
      <c r="A24" s="12" t="s">
        <v>67</v>
      </c>
      <c r="B24" s="12"/>
      <c r="C24" s="12" t="s">
        <v>23</v>
      </c>
      <c r="D24" s="16">
        <v>318635788.94</v>
      </c>
      <c r="E24" s="16">
        <v>351714795.75</v>
      </c>
      <c r="F24" s="14">
        <f t="shared" si="11"/>
        <v>33079006.810000002</v>
      </c>
      <c r="G24" s="15">
        <f t="shared" si="2"/>
        <v>110.38144739485898</v>
      </c>
      <c r="H24" s="1"/>
    </row>
    <row r="25" spans="1:8" ht="27" x14ac:dyDescent="0.25">
      <c r="A25" s="12" t="s">
        <v>68</v>
      </c>
      <c r="B25" s="12"/>
      <c r="C25" s="12" t="s">
        <v>24</v>
      </c>
      <c r="D25" s="16">
        <v>1107360</v>
      </c>
      <c r="E25" s="16">
        <v>3699200</v>
      </c>
      <c r="F25" s="14">
        <f t="shared" si="11"/>
        <v>2591840</v>
      </c>
      <c r="G25" s="15">
        <f t="shared" si="2"/>
        <v>334.05577228724172</v>
      </c>
      <c r="H25" s="1"/>
    </row>
    <row r="26" spans="1:8" ht="27" x14ac:dyDescent="0.25">
      <c r="A26" s="10" t="s">
        <v>59</v>
      </c>
      <c r="B26" s="10"/>
      <c r="C26" s="10" t="s">
        <v>25</v>
      </c>
      <c r="D26" s="20">
        <v>11202203.25</v>
      </c>
      <c r="E26" s="20">
        <v>3542078.49</v>
      </c>
      <c r="F26" s="21">
        <f t="shared" si="11"/>
        <v>-7660124.7599999998</v>
      </c>
      <c r="G26" s="9">
        <f t="shared" si="2"/>
        <v>31.619480658860571</v>
      </c>
      <c r="H26" s="1"/>
    </row>
    <row r="27" spans="1:8" ht="162.75" hidden="1" x14ac:dyDescent="0.25">
      <c r="A27" s="22" t="s">
        <v>33</v>
      </c>
      <c r="B27" s="10"/>
      <c r="C27" s="23" t="s">
        <v>32</v>
      </c>
      <c r="D27" s="20"/>
      <c r="E27" s="20"/>
      <c r="F27" s="21">
        <f t="shared" si="11"/>
        <v>0</v>
      </c>
      <c r="G27" s="9" t="e">
        <f t="shared" si="2"/>
        <v>#DIV/0!</v>
      </c>
      <c r="H27" s="1"/>
    </row>
    <row r="28" spans="1:8" ht="54.75" x14ac:dyDescent="0.25">
      <c r="A28" s="24" t="s">
        <v>71</v>
      </c>
      <c r="B28" s="10"/>
      <c r="C28" s="23" t="s">
        <v>70</v>
      </c>
      <c r="D28" s="20">
        <v>267598</v>
      </c>
      <c r="E28" s="20">
        <v>178388</v>
      </c>
      <c r="F28" s="21">
        <f t="shared" ref="F28" si="12">E28-D28</f>
        <v>-89210</v>
      </c>
      <c r="G28" s="9">
        <f t="shared" ref="G28" si="13">E28/D28*100</f>
        <v>66.662680588046257</v>
      </c>
      <c r="H28" s="1"/>
    </row>
    <row r="29" spans="1:8" ht="81.75" x14ac:dyDescent="0.25">
      <c r="A29" s="7" t="s">
        <v>35</v>
      </c>
      <c r="B29" s="10"/>
      <c r="C29" s="25" t="s">
        <v>34</v>
      </c>
      <c r="D29" s="20">
        <v>-1965277.46</v>
      </c>
      <c r="E29" s="20">
        <v>-2842529.74</v>
      </c>
      <c r="F29" s="21">
        <f t="shared" si="11"/>
        <v>-877252.28000000026</v>
      </c>
      <c r="G29" s="9">
        <f t="shared" si="2"/>
        <v>144.637579062246</v>
      </c>
      <c r="H29" s="1"/>
    </row>
    <row r="30" spans="1:8" x14ac:dyDescent="0.25">
      <c r="A30" s="3"/>
      <c r="B30" s="10"/>
      <c r="C30" s="25"/>
      <c r="D30" s="20"/>
      <c r="E30" s="20"/>
      <c r="F30" s="21"/>
      <c r="G30" s="9"/>
      <c r="H30" s="1"/>
    </row>
    <row r="31" spans="1:8" x14ac:dyDescent="0.25">
      <c r="A31" s="3">
        <v>9600</v>
      </c>
      <c r="B31" s="10"/>
      <c r="C31" s="25" t="s">
        <v>38</v>
      </c>
      <c r="D31" s="8">
        <f>D32+D33+D34+D35+D36+D37+D39+D40+D41+D38</f>
        <v>765909514.99000001</v>
      </c>
      <c r="E31" s="8">
        <f>E32+E33+E34+E35+E36+E37+E39+E40+E41+E38</f>
        <v>844839161.87000012</v>
      </c>
      <c r="F31" s="8">
        <f>F32+F33+F34+F35+F36+F37+F39+F40+F41+F38</f>
        <v>78929646.88000004</v>
      </c>
      <c r="G31" s="9">
        <f t="shared" si="2"/>
        <v>110.30534878275154</v>
      </c>
      <c r="H31" s="1"/>
    </row>
    <row r="32" spans="1:8" ht="27.75" x14ac:dyDescent="0.25">
      <c r="A32" s="26" t="s">
        <v>48</v>
      </c>
      <c r="B32" s="27"/>
      <c r="C32" s="28" t="s">
        <v>39</v>
      </c>
      <c r="D32" s="29">
        <v>72478530.230000004</v>
      </c>
      <c r="E32" s="29">
        <v>78516785.180000007</v>
      </c>
      <c r="F32" s="29">
        <f t="shared" ref="F32:F41" si="14">E32-D32</f>
        <v>6038254.950000003</v>
      </c>
      <c r="G32" s="30">
        <f t="shared" si="2"/>
        <v>108.33109464394282</v>
      </c>
      <c r="H32" s="1"/>
    </row>
    <row r="33" spans="1:8" ht="41.25" hidden="1" x14ac:dyDescent="0.25">
      <c r="A33" s="31" t="s">
        <v>49</v>
      </c>
      <c r="B33" s="32"/>
      <c r="C33" s="33" t="s">
        <v>40</v>
      </c>
      <c r="D33" s="14"/>
      <c r="E33" s="14"/>
      <c r="F33" s="14">
        <f t="shared" si="14"/>
        <v>0</v>
      </c>
      <c r="G33" s="15" t="e">
        <f t="shared" si="2"/>
        <v>#DIV/0!</v>
      </c>
      <c r="H33" s="1"/>
    </row>
    <row r="34" spans="1:8" x14ac:dyDescent="0.25">
      <c r="A34" s="31" t="s">
        <v>50</v>
      </c>
      <c r="B34" s="32"/>
      <c r="C34" s="33" t="s">
        <v>41</v>
      </c>
      <c r="D34" s="14">
        <v>56314951.960000001</v>
      </c>
      <c r="E34" s="14">
        <v>60870003.5</v>
      </c>
      <c r="F34" s="14">
        <f t="shared" si="14"/>
        <v>4555051.5399999991</v>
      </c>
      <c r="G34" s="15">
        <f t="shared" si="2"/>
        <v>108.08852956713062</v>
      </c>
      <c r="H34" s="1"/>
    </row>
    <row r="35" spans="1:8" ht="27.75" x14ac:dyDescent="0.25">
      <c r="A35" s="31" t="s">
        <v>51</v>
      </c>
      <c r="B35" s="32"/>
      <c r="C35" s="33" t="s">
        <v>42</v>
      </c>
      <c r="D35" s="14">
        <v>9454158.8800000008</v>
      </c>
      <c r="E35" s="14">
        <v>858477.63</v>
      </c>
      <c r="F35" s="14">
        <f t="shared" si="14"/>
        <v>-8595681.25</v>
      </c>
      <c r="G35" s="15">
        <f t="shared" si="2"/>
        <v>9.0804231333163283</v>
      </c>
      <c r="H35" s="1"/>
    </row>
    <row r="36" spans="1:8" x14ac:dyDescent="0.25">
      <c r="A36" s="31" t="s">
        <v>52</v>
      </c>
      <c r="B36" s="32"/>
      <c r="C36" s="33" t="s">
        <v>43</v>
      </c>
      <c r="D36" s="14">
        <v>483526320.52999997</v>
      </c>
      <c r="E36" s="14">
        <v>549647548.10000002</v>
      </c>
      <c r="F36" s="14">
        <f t="shared" si="14"/>
        <v>66121227.570000052</v>
      </c>
      <c r="G36" s="15">
        <f t="shared" si="2"/>
        <v>113.67479385559068</v>
      </c>
      <c r="H36" s="1"/>
    </row>
    <row r="37" spans="1:8" x14ac:dyDescent="0.25">
      <c r="A37" s="31" t="s">
        <v>53</v>
      </c>
      <c r="B37" s="32"/>
      <c r="C37" s="33" t="s">
        <v>44</v>
      </c>
      <c r="D37" s="14">
        <v>28831385.789999999</v>
      </c>
      <c r="E37" s="14">
        <v>41509406.109999999</v>
      </c>
      <c r="F37" s="14">
        <f t="shared" si="14"/>
        <v>12678020.32</v>
      </c>
      <c r="G37" s="15">
        <f t="shared" si="2"/>
        <v>143.97298281929031</v>
      </c>
      <c r="H37" s="1"/>
    </row>
    <row r="38" spans="1:8" x14ac:dyDescent="0.25">
      <c r="A38" s="31" t="s">
        <v>61</v>
      </c>
      <c r="B38" s="32"/>
      <c r="C38" s="33" t="s">
        <v>60</v>
      </c>
      <c r="D38" s="14">
        <v>295013</v>
      </c>
      <c r="E38" s="14">
        <v>542110</v>
      </c>
      <c r="F38" s="14">
        <f t="shared" si="14"/>
        <v>247097</v>
      </c>
      <c r="G38" s="15">
        <f t="shared" si="2"/>
        <v>183.75800388457458</v>
      </c>
      <c r="H38" s="1"/>
    </row>
    <row r="39" spans="1:8" x14ac:dyDescent="0.25">
      <c r="A39" s="31" t="s">
        <v>54</v>
      </c>
      <c r="B39" s="32"/>
      <c r="C39" s="33" t="s">
        <v>45</v>
      </c>
      <c r="D39" s="14">
        <v>76195139.930000007</v>
      </c>
      <c r="E39" s="14">
        <v>75082690.609999999</v>
      </c>
      <c r="F39" s="14">
        <f t="shared" si="14"/>
        <v>-1112449.3200000077</v>
      </c>
      <c r="G39" s="15">
        <f t="shared" si="2"/>
        <v>98.539999636430878</v>
      </c>
      <c r="H39" s="1"/>
    </row>
    <row r="40" spans="1:8" ht="27.75" x14ac:dyDescent="0.25">
      <c r="A40" s="31" t="s">
        <v>55</v>
      </c>
      <c r="B40" s="32"/>
      <c r="C40" s="33" t="s">
        <v>46</v>
      </c>
      <c r="D40" s="14">
        <v>25794900.329999998</v>
      </c>
      <c r="E40" s="14">
        <v>22175084.739999998</v>
      </c>
      <c r="F40" s="14">
        <f t="shared" si="14"/>
        <v>-3619815.59</v>
      </c>
      <c r="G40" s="15">
        <f t="shared" si="2"/>
        <v>85.966933216678953</v>
      </c>
      <c r="H40" s="1"/>
    </row>
    <row r="41" spans="1:8" ht="54.75" x14ac:dyDescent="0.25">
      <c r="A41" s="31" t="s">
        <v>56</v>
      </c>
      <c r="B41" s="32"/>
      <c r="C41" s="33" t="s">
        <v>47</v>
      </c>
      <c r="D41" s="14">
        <v>13019114.34</v>
      </c>
      <c r="E41" s="14">
        <v>15637056</v>
      </c>
      <c r="F41" s="14">
        <f t="shared" si="14"/>
        <v>2617941.66</v>
      </c>
      <c r="G41" s="15">
        <f t="shared" si="2"/>
        <v>120.10844663954308</v>
      </c>
      <c r="H41" s="1"/>
    </row>
    <row r="42" spans="1:8" x14ac:dyDescent="0.25">
      <c r="A42" s="34"/>
      <c r="B42" s="34"/>
      <c r="C42" s="34"/>
      <c r="D42" s="34"/>
      <c r="E42" s="34"/>
      <c r="F42" s="34"/>
      <c r="G42" s="34"/>
    </row>
    <row r="43" spans="1:8" x14ac:dyDescent="0.25">
      <c r="A43" s="35"/>
      <c r="B43" s="35"/>
      <c r="C43" s="35"/>
      <c r="D43" s="35"/>
      <c r="E43" s="35"/>
      <c r="F43" s="35"/>
      <c r="G43" s="35"/>
    </row>
    <row r="44" spans="1:8" x14ac:dyDescent="0.25">
      <c r="A44" s="35"/>
      <c r="B44" s="35"/>
      <c r="C44" s="35"/>
      <c r="D44" s="35"/>
      <c r="E44" s="35"/>
      <c r="F44" s="35"/>
      <c r="G44" s="35"/>
    </row>
    <row r="45" spans="1:8" x14ac:dyDescent="0.25">
      <c r="A45" s="35"/>
      <c r="B45" s="35"/>
      <c r="C45" s="35"/>
      <c r="D45" s="35"/>
      <c r="E45" s="35"/>
      <c r="F45" s="35"/>
      <c r="G45" s="35"/>
    </row>
    <row r="46" spans="1:8" x14ac:dyDescent="0.25">
      <c r="A46" s="35"/>
      <c r="B46" s="35"/>
      <c r="C46" s="35"/>
      <c r="D46" s="35"/>
      <c r="E46" s="35"/>
      <c r="F46" s="35"/>
      <c r="G46" s="35"/>
    </row>
    <row r="47" spans="1:8" x14ac:dyDescent="0.25">
      <c r="A47" s="35"/>
      <c r="B47" s="35"/>
      <c r="C47" s="35"/>
      <c r="D47" s="35"/>
      <c r="E47" s="35"/>
      <c r="F47" s="35"/>
      <c r="G47" s="35"/>
    </row>
    <row r="48" spans="1:8" x14ac:dyDescent="0.25">
      <c r="A48" s="35"/>
      <c r="B48" s="35"/>
      <c r="C48" s="35"/>
      <c r="D48" s="35"/>
      <c r="E48" s="35"/>
      <c r="F48" s="35"/>
      <c r="G48" s="35"/>
    </row>
    <row r="49" spans="1:7" x14ac:dyDescent="0.25">
      <c r="A49" s="35"/>
      <c r="B49" s="35"/>
      <c r="C49" s="35"/>
      <c r="D49" s="35"/>
      <c r="E49" s="35"/>
      <c r="F49" s="35"/>
      <c r="G49" s="35"/>
    </row>
    <row r="50" spans="1:7" x14ac:dyDescent="0.25">
      <c r="A50" s="35"/>
      <c r="B50" s="35"/>
      <c r="C50" s="35"/>
      <c r="D50" s="35"/>
      <c r="E50" s="35"/>
      <c r="F50" s="35"/>
      <c r="G50" s="35"/>
    </row>
    <row r="51" spans="1:7" x14ac:dyDescent="0.25">
      <c r="A51" s="35"/>
      <c r="B51" s="35"/>
      <c r="C51" s="35"/>
      <c r="D51" s="35"/>
      <c r="E51" s="35"/>
      <c r="F51" s="35"/>
      <c r="G51" s="35"/>
    </row>
    <row r="52" spans="1:7" x14ac:dyDescent="0.25">
      <c r="A52" s="35"/>
      <c r="B52" s="35"/>
      <c r="C52" s="35"/>
      <c r="D52" s="35"/>
      <c r="E52" s="35"/>
      <c r="F52" s="35"/>
      <c r="G52" s="35"/>
    </row>
    <row r="53" spans="1:7" x14ac:dyDescent="0.25">
      <c r="A53" s="35"/>
      <c r="B53" s="35"/>
      <c r="C53" s="35"/>
      <c r="D53" s="35"/>
      <c r="E53" s="35"/>
      <c r="F53" s="35"/>
      <c r="G53" s="35"/>
    </row>
    <row r="54" spans="1:7" x14ac:dyDescent="0.25">
      <c r="A54" s="35"/>
      <c r="B54" s="35"/>
      <c r="C54" s="35"/>
      <c r="D54" s="35"/>
      <c r="E54" s="35"/>
      <c r="F54" s="35"/>
      <c r="G54" s="35"/>
    </row>
    <row r="55" spans="1:7" x14ac:dyDescent="0.25">
      <c r="A55" s="35"/>
      <c r="B55" s="35"/>
      <c r="C55" s="35"/>
      <c r="D55" s="35"/>
      <c r="E55" s="35"/>
      <c r="F55" s="35"/>
      <c r="G55" s="35"/>
    </row>
    <row r="56" spans="1:7" x14ac:dyDescent="0.25">
      <c r="A56" s="35"/>
      <c r="B56" s="35"/>
      <c r="C56" s="35"/>
      <c r="D56" s="35"/>
      <c r="E56" s="35"/>
      <c r="F56" s="35"/>
      <c r="G56" s="35"/>
    </row>
    <row r="57" spans="1:7" x14ac:dyDescent="0.25">
      <c r="A57" s="35"/>
      <c r="B57" s="35"/>
      <c r="C57" s="35"/>
      <c r="D57" s="35"/>
      <c r="E57" s="35"/>
      <c r="F57" s="35"/>
      <c r="G57" s="35"/>
    </row>
    <row r="58" spans="1:7" x14ac:dyDescent="0.25">
      <c r="A58" s="35"/>
      <c r="B58" s="35"/>
      <c r="C58" s="35"/>
      <c r="D58" s="35"/>
      <c r="E58" s="35"/>
      <c r="F58" s="35"/>
      <c r="G58" s="35"/>
    </row>
    <row r="59" spans="1:7" x14ac:dyDescent="0.25">
      <c r="A59" s="35"/>
      <c r="B59" s="35"/>
      <c r="C59" s="35"/>
      <c r="D59" s="35"/>
      <c r="E59" s="35"/>
      <c r="F59" s="35"/>
      <c r="G59" s="35"/>
    </row>
    <row r="60" spans="1:7" x14ac:dyDescent="0.25">
      <c r="A60" s="35"/>
      <c r="B60" s="35"/>
      <c r="C60" s="35"/>
      <c r="D60" s="35"/>
      <c r="E60" s="35"/>
      <c r="F60" s="35"/>
      <c r="G60" s="35"/>
    </row>
    <row r="61" spans="1:7" x14ac:dyDescent="0.25">
      <c r="A61" s="35"/>
      <c r="B61" s="35"/>
      <c r="C61" s="35"/>
      <c r="D61" s="35"/>
      <c r="E61" s="35"/>
      <c r="F61" s="35"/>
      <c r="G61" s="35"/>
    </row>
    <row r="62" spans="1:7" x14ac:dyDescent="0.25">
      <c r="A62" s="35"/>
      <c r="B62" s="35"/>
      <c r="C62" s="35"/>
      <c r="D62" s="35"/>
      <c r="E62" s="35"/>
      <c r="F62" s="35"/>
      <c r="G62" s="35"/>
    </row>
    <row r="63" spans="1:7" x14ac:dyDescent="0.25">
      <c r="A63" s="35"/>
      <c r="B63" s="35"/>
      <c r="C63" s="35"/>
      <c r="D63" s="35"/>
      <c r="E63" s="35"/>
      <c r="F63" s="35"/>
      <c r="G63" s="35"/>
    </row>
    <row r="64" spans="1:7" x14ac:dyDescent="0.25">
      <c r="A64" s="35"/>
      <c r="B64" s="35"/>
      <c r="C64" s="35"/>
      <c r="D64" s="35"/>
      <c r="E64" s="35"/>
      <c r="F64" s="35"/>
      <c r="G64" s="35"/>
    </row>
    <row r="65" spans="1:7" x14ac:dyDescent="0.25">
      <c r="A65" s="35"/>
      <c r="B65" s="35"/>
      <c r="C65" s="35"/>
      <c r="D65" s="35"/>
      <c r="E65" s="35"/>
      <c r="F65" s="35"/>
      <c r="G65" s="35"/>
    </row>
    <row r="66" spans="1:7" x14ac:dyDescent="0.25">
      <c r="A66" s="35"/>
      <c r="B66" s="35"/>
      <c r="C66" s="35"/>
      <c r="D66" s="35"/>
      <c r="E66" s="35"/>
      <c r="F66" s="35"/>
      <c r="G66" s="35"/>
    </row>
    <row r="67" spans="1:7" x14ac:dyDescent="0.25">
      <c r="A67" s="35"/>
      <c r="B67" s="35"/>
      <c r="C67" s="35"/>
      <c r="D67" s="35"/>
      <c r="E67" s="35"/>
      <c r="F67" s="35"/>
      <c r="G67" s="35"/>
    </row>
    <row r="68" spans="1:7" x14ac:dyDescent="0.25">
      <c r="A68" s="35"/>
      <c r="B68" s="35"/>
      <c r="C68" s="35"/>
      <c r="D68" s="35"/>
      <c r="E68" s="35"/>
      <c r="F68" s="35"/>
      <c r="G68" s="35"/>
    </row>
    <row r="69" spans="1:7" x14ac:dyDescent="0.25">
      <c r="A69" s="35"/>
      <c r="B69" s="35"/>
      <c r="C69" s="35"/>
      <c r="D69" s="35"/>
      <c r="E69" s="35"/>
      <c r="F69" s="35"/>
      <c r="G69" s="35"/>
    </row>
    <row r="70" spans="1:7" x14ac:dyDescent="0.25">
      <c r="A70" s="35"/>
      <c r="B70" s="35"/>
      <c r="C70" s="35"/>
      <c r="D70" s="35"/>
      <c r="E70" s="35"/>
      <c r="F70" s="35"/>
      <c r="G70" s="35"/>
    </row>
    <row r="71" spans="1:7" x14ac:dyDescent="0.25">
      <c r="A71" s="35"/>
      <c r="B71" s="35"/>
      <c r="C71" s="35"/>
      <c r="D71" s="35"/>
      <c r="E71" s="35"/>
      <c r="F71" s="35"/>
      <c r="G71" s="35"/>
    </row>
    <row r="72" spans="1:7" x14ac:dyDescent="0.25">
      <c r="A72" s="35"/>
      <c r="B72" s="35"/>
      <c r="C72" s="35"/>
      <c r="D72" s="35"/>
      <c r="E72" s="35"/>
      <c r="F72" s="35"/>
      <c r="G72" s="35"/>
    </row>
    <row r="73" spans="1:7" x14ac:dyDescent="0.25">
      <c r="A73" s="35"/>
      <c r="B73" s="35"/>
      <c r="C73" s="35"/>
      <c r="D73" s="35"/>
      <c r="E73" s="35"/>
      <c r="F73" s="35"/>
      <c r="G73" s="35"/>
    </row>
    <row r="74" spans="1:7" x14ac:dyDescent="0.25">
      <c r="A74" s="35"/>
      <c r="B74" s="35"/>
      <c r="C74" s="35"/>
      <c r="D74" s="35"/>
      <c r="E74" s="35"/>
      <c r="F74" s="35"/>
      <c r="G74" s="35"/>
    </row>
    <row r="75" spans="1:7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2"/>
      <c r="B76" s="2"/>
      <c r="C76" s="2"/>
      <c r="D76" s="2"/>
      <c r="E76" s="2"/>
      <c r="F76" s="2"/>
      <c r="G76" s="2"/>
    </row>
  </sheetData>
  <mergeCells count="9">
    <mergeCell ref="F1:G1"/>
    <mergeCell ref="A4:B4"/>
    <mergeCell ref="G2:G3"/>
    <mergeCell ref="F2:F3"/>
    <mergeCell ref="A2:A3"/>
    <mergeCell ref="C2:C3"/>
    <mergeCell ref="D2:D3"/>
    <mergeCell ref="E2:E3"/>
    <mergeCell ref="A1:E1"/>
  </mergeCells>
  <printOptions horizontalCentered="1"/>
  <pageMargins left="0.9055118110236221" right="0.31496062992125984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2023-02-21T11:28:27Z</dcterms:modified>
</cp:coreProperties>
</file>