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929BEC2-FA08-4496-B36E-52AC6915A69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" i="1" l="1"/>
  <c r="D21" i="1"/>
  <c r="D20" i="1" s="1"/>
  <c r="D13" i="1"/>
  <c r="D8" i="1"/>
  <c r="D7" i="1" l="1"/>
  <c r="D6" i="1"/>
  <c r="D5" i="1" s="1"/>
  <c r="E21" i="1"/>
  <c r="E20" i="1" s="1"/>
  <c r="E30" i="1"/>
  <c r="G37" i="1"/>
  <c r="F37" i="1"/>
  <c r="F33" i="1"/>
  <c r="F31" i="1"/>
  <c r="G40" i="1"/>
  <c r="G39" i="1"/>
  <c r="G38" i="1"/>
  <c r="G36" i="1"/>
  <c r="G35" i="1"/>
  <c r="G34" i="1"/>
  <c r="G33" i="1"/>
  <c r="G32" i="1"/>
  <c r="G31" i="1"/>
  <c r="G28" i="1"/>
  <c r="G27" i="1"/>
  <c r="G26" i="1"/>
  <c r="G25" i="1"/>
  <c r="G24" i="1"/>
  <c r="G23" i="1"/>
  <c r="G22" i="1"/>
  <c r="G19" i="1"/>
  <c r="G18" i="1"/>
  <c r="G17" i="1"/>
  <c r="G16" i="1"/>
  <c r="G15" i="1"/>
  <c r="G14" i="1"/>
  <c r="G12" i="1"/>
  <c r="G11" i="1"/>
  <c r="G10" i="1"/>
  <c r="G9" i="1"/>
  <c r="F40" i="1"/>
  <c r="F39" i="1"/>
  <c r="F38" i="1"/>
  <c r="F36" i="1"/>
  <c r="F35" i="1"/>
  <c r="F34" i="1"/>
  <c r="F32" i="1"/>
  <c r="F28" i="1"/>
  <c r="F27" i="1"/>
  <c r="F26" i="1"/>
  <c r="F25" i="1"/>
  <c r="F24" i="1"/>
  <c r="F23" i="1"/>
  <c r="F22" i="1"/>
  <c r="F19" i="1"/>
  <c r="F18" i="1"/>
  <c r="F17" i="1"/>
  <c r="F16" i="1"/>
  <c r="F15" i="1"/>
  <c r="F14" i="1"/>
  <c r="F12" i="1"/>
  <c r="F11" i="1"/>
  <c r="F10" i="1"/>
  <c r="F9" i="1"/>
  <c r="E13" i="1"/>
  <c r="E8" i="1"/>
  <c r="F21" i="1" l="1"/>
  <c r="F20" i="1" s="1"/>
  <c r="F30" i="1"/>
  <c r="G8" i="1"/>
  <c r="G30" i="1"/>
  <c r="G20" i="1"/>
  <c r="G13" i="1"/>
  <c r="F8" i="1"/>
  <c r="G21" i="1"/>
  <c r="F13" i="1"/>
  <c r="E7" i="1"/>
  <c r="F7" i="1" l="1"/>
  <c r="F6" i="1" s="1"/>
  <c r="G7" i="1"/>
  <c r="E6" i="1"/>
  <c r="E5" i="1" l="1"/>
  <c r="G6" i="1"/>
</calcChain>
</file>

<file path=xl/sharedStrings.xml><?xml version="1.0" encoding="utf-8"?>
<sst xmlns="http://schemas.openxmlformats.org/spreadsheetml/2006/main" count="72" uniqueCount="72">
  <si>
    <t>Код бюджетной классификации Российской Федерации</t>
  </si>
  <si>
    <t xml:space="preserve"> Налоговые и неналоговые доходы </t>
  </si>
  <si>
    <t>1 01 00000 00 0000 000</t>
  </si>
  <si>
    <t>НАЛОГИ НА ПРИБЫЛЬ, ДОХОДЫ</t>
  </si>
  <si>
    <t>1 03 00000 00 0000 000</t>
  </si>
  <si>
    <t>НАЛОГИ НА ТОВАРЫ (РАБОТЫ,УСЛУГИ),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</si>
  <si>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</si>
  <si>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</si>
  <si>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</si>
  <si>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</si>
  <si>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</si>
  <si>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</si>
  <si>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</si>
  <si>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</si>
  <si>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</si>
  <si>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</si>
  <si>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</si>
  <si>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</si>
  <si>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</si>
  <si>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</si>
  <si>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</si>
  <si>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</si>
  <si>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</si>
  <si>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</si>
  <si>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</si>
  <si>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</si>
  <si>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Наименование </t>
  </si>
  <si>
    <t>% исполнения</t>
  </si>
  <si>
    <t>Дефицит (профицит)</t>
  </si>
  <si>
    <t>ВСЕГО ДОХОДОВ</t>
  </si>
  <si>
    <t>налоговые</t>
  </si>
  <si>
    <t>неналоговые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</si>
  <si>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</si>
  <si>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2 18 00000 00 0000 000</t>
  </si>
  <si>
    <t>Возврат остатков субсидий, субвенций и иных межбюджетных трансфертов,имеющих целевое назначение, прошлых лет</t>
  </si>
  <si>
    <t>2 19 00000 00 0000 000</t>
  </si>
  <si>
    <t>1 1700000 00 0000 000</t>
  </si>
  <si>
    <t>ПРОЧИЕ НЕНАЛОГОВЫЕ ДОХОДЫ</t>
  </si>
  <si>
    <t>ВСЕГО РАСХОДОВ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</si>
  <si>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</si>
  <si>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</si>
  <si>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</si>
  <si>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</si>
  <si>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</si>
  <si>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</si>
  <si>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</si>
  <si>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</si>
  <si>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</si>
  <si>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0100</t>
  </si>
  <si>
    <t>0300</t>
  </si>
  <si>
    <t>0400</t>
  </si>
  <si>
    <t>0500</t>
  </si>
  <si>
    <t>0700</t>
  </si>
  <si>
    <t>0800</t>
  </si>
  <si>
    <t>1000</t>
  </si>
  <si>
    <t>1100</t>
  </si>
  <si>
    <t>1400</t>
  </si>
  <si>
    <t>Отклонение                               (+,-)</t>
  </si>
  <si>
    <t>2 02 00000 00 0000 000</t>
  </si>
  <si>
    <t>2 07 00000 00 0000 000</t>
  </si>
  <si>
    <t>Здравоохранение</t>
  </si>
  <si>
    <t>0900</t>
  </si>
  <si>
    <t>(руб.)</t>
  </si>
  <si>
    <t>Дотации бюджетам бюджетной системы Российской Федерации</t>
  </si>
  <si>
    <t>2 02 10000 00 0000 150</t>
  </si>
  <si>
    <t>Субсидии бюджетам бюджетной системы Российской Федерации (межбюджетные субсидии)</t>
  </si>
  <si>
    <t>2 02 20000 00 0000 150</t>
  </si>
  <si>
    <t>2 02 30000 00 0000 150</t>
  </si>
  <si>
    <t>2 02 40000 00 0000 150</t>
  </si>
  <si>
    <t>Пояснительная записка к проекту Решения Представительного Собрания Пристенского района Курской области "Об исполнении бюджета муниципального района «Пристенский район" за 2020 год"</t>
  </si>
  <si>
    <t>Фактическое исполнение 2019 г.</t>
  </si>
  <si>
    <t>Фактическое исполнение                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</si>
</sst>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.5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i/>
      <sz val="10.5"/>
      <color indexed="8"/>
      <name val="Times New Roman"/>
      <family val="1"/>
      <charset val="204"/>
    </font>
    <font>
      <sz val="10"/>
      <name val="Arial Cyr"/>
      <charset val="204"/>
    </font>
    <font>
      <b/>
      <sz val="10.5"/>
      <color theme="1"/>
      <name val="Times New Roman"/>
      <family val="1"/>
      <charset val="204"/>
    </font>
    <font>
      <sz val="10.5"/>
      <color indexed="8"/>
      <name val="Calibri"/>
      <family val="2"/>
      <charset val="204"/>
    </font>
    <font>
      <sz val="10.5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46">
    <xf numFmtId="0" fontId="0" fillId="0" borderId="0" xfId="0"/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2" xfId="3" applyFont="1" applyFill="1" applyBorder="1" applyAlignment="1">
      <alignment horizontal="center" vertical="center"/>
    </xf>
    <xf numFmtId="0" fontId="4" fillId="0" borderId="2" xfId="2" applyFont="1" applyFill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10" fillId="0" borderId="0" xfId="0" applyFont="1"/>
    <xf numFmtId="164" fontId="8" fillId="0" borderId="2" xfId="0" applyNumberFormat="1" applyFont="1" applyBorder="1" applyAlignment="1">
      <alignment horizontal="right"/>
    </xf>
    <xf numFmtId="0" fontId="8" fillId="0" borderId="2" xfId="0" applyFont="1" applyBorder="1"/>
    <xf numFmtId="49" fontId="11" fillId="0" borderId="2" xfId="0" applyNumberFormat="1" applyFont="1" applyBorder="1" applyAlignment="1">
      <alignment horizontal="center"/>
    </xf>
    <xf numFmtId="0" fontId="11" fillId="0" borderId="0" xfId="0" applyFont="1"/>
    <xf numFmtId="164" fontId="11" fillId="0" borderId="2" xfId="0" applyNumberFormat="1" applyFont="1" applyBorder="1" applyAlignment="1">
      <alignment horizontal="right"/>
    </xf>
    <xf numFmtId="49" fontId="11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12" fillId="0" borderId="4" xfId="1" applyNumberFormat="1" applyFont="1" applyFill="1" applyBorder="1" applyAlignment="1">
      <alignment horizontal="left" wrapText="1" readingOrder="1"/>
    </xf>
    <xf numFmtId="164" fontId="11" fillId="0" borderId="3" xfId="0" applyNumberFormat="1" applyFont="1" applyBorder="1" applyAlignment="1">
      <alignment horizontal="right"/>
    </xf>
    <xf numFmtId="0" fontId="12" fillId="0" borderId="2" xfId="1" applyNumberFormat="1" applyFont="1" applyFill="1" applyBorder="1" applyAlignment="1">
      <alignment horizontal="left" wrapText="1" readingOrder="1"/>
    </xf>
    <xf numFmtId="4" fontId="4" fillId="0" borderId="2" xfId="0" applyNumberFormat="1" applyFont="1" applyBorder="1" applyAlignment="1">
      <alignment horizontal="right" wrapText="1"/>
    </xf>
    <xf numFmtId="4" fontId="5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4" fontId="11" fillId="0" borderId="2" xfId="0" applyNumberFormat="1" applyFont="1" applyBorder="1" applyAlignment="1">
      <alignment horizontal="right"/>
    </xf>
    <xf numFmtId="4" fontId="3" fillId="0" borderId="2" xfId="0" applyNumberFormat="1" applyFont="1" applyFill="1" applyBorder="1" applyAlignment="1">
      <alignment horizontal="right" wrapText="1"/>
    </xf>
    <xf numFmtId="4" fontId="3" fillId="2" borderId="2" xfId="0" applyNumberFormat="1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 wrapText="1"/>
    </xf>
    <xf numFmtId="4" fontId="8" fillId="0" borderId="2" xfId="0" applyNumberFormat="1" applyFont="1" applyBorder="1" applyAlignment="1">
      <alignment horizontal="right"/>
    </xf>
    <xf numFmtId="4" fontId="11" fillId="0" borderId="3" xfId="0" applyNumberFormat="1" applyFont="1" applyBorder="1" applyAlignment="1">
      <alignment horizontal="right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1" fontId="14" fillId="0" borderId="5" xfId="0" applyNumberFormat="1" applyFont="1" applyBorder="1" applyAlignment="1">
      <alignment horizontal="center" wrapText="1"/>
    </xf>
  </cellXfs>
  <cellStyles count="4">
    <cellStyle name="Normal" xfId="1" xr:uid="{00000000-0005-0000-0000-000000000000}"/>
    <cellStyle name="Обычный" xfId="0" builtinId="0"/>
    <cellStyle name="Обычный 10" xfId="3" xr:uid="{00000000-0005-0000-0000-000002000000}"/>
    <cellStyle name="Обычный 9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5"/>
  <sheetViews>
    <sheetView tabSelected="1" topLeftCell="A28" workbookViewId="0">
      <selection activeCell="E41" sqref="E41"/>
    </sheetView>
  </sheetViews>
  <sheetFormatPr defaultRowHeight="15" x14ac:dyDescent="0.25"/>
  <cols>
    <col min="1" max="1" width="24.140625" customWidth="1"/>
    <col min="2" max="2" width="0.140625" hidden="1" customWidth="1"/>
    <col min="3" max="3" width="26.140625" customWidth="1"/>
    <col min="4" max="4" width="15.140625" customWidth="1"/>
    <col min="5" max="5" width="16.140625" customWidth="1"/>
    <col min="6" max="6" width="14.140625" customWidth="1"/>
    <col min="7" max="7" width="8" customWidth="1"/>
  </cols>
  <sheetData>
    <row r="1" spans="1:8" ht="51" customHeight="1" x14ac:dyDescent="0.25">
      <c r="A1" s="45" t="s">
        <v>69</v>
      </c>
      <c r="B1" s="45"/>
      <c r="C1" s="45"/>
      <c r="D1" s="45"/>
      <c r="E1" s="45"/>
      <c r="F1" s="38" t="s">
        <v>62</v>
      </c>
      <c r="G1" s="38"/>
    </row>
    <row r="2" spans="1:8" x14ac:dyDescent="0.25">
      <c r="A2" s="44" t="s">
        <v>0</v>
      </c>
      <c r="B2" s="8"/>
      <c r="C2" s="44" t="s">
        <v>26</v>
      </c>
      <c r="D2" s="44" t="s">
        <v>70</v>
      </c>
      <c r="E2" s="44" t="s">
        <v>71</v>
      </c>
      <c r="F2" s="42" t="s">
        <v>57</v>
      </c>
      <c r="G2" s="40" t="s">
        <v>27</v>
      </c>
    </row>
    <row r="3" spans="1:8" ht="51.75" customHeight="1" x14ac:dyDescent="0.25">
      <c r="A3" s="44"/>
      <c r="B3" s="8"/>
      <c r="C3" s="44"/>
      <c r="D3" s="44"/>
      <c r="E3" s="44"/>
      <c r="F3" s="43"/>
      <c r="G3" s="41"/>
    </row>
    <row r="4" spans="1:8" x14ac:dyDescent="0.25">
      <c r="A4" s="39">
        <v>1</v>
      </c>
      <c r="B4" s="39"/>
      <c r="C4" s="5">
        <v>2</v>
      </c>
      <c r="D4" s="5">
        <v>3</v>
      </c>
      <c r="E4" s="11">
        <v>4</v>
      </c>
      <c r="F4" s="12">
        <v>5</v>
      </c>
      <c r="G4" s="12">
        <v>6</v>
      </c>
    </row>
    <row r="5" spans="1:8" x14ac:dyDescent="0.25">
      <c r="A5" s="5"/>
      <c r="B5" s="5"/>
      <c r="C5" s="6" t="s">
        <v>28</v>
      </c>
      <c r="D5" s="29">
        <f>D6-D30</f>
        <v>57123180.50999999</v>
      </c>
      <c r="E5" s="29">
        <f>E6-E30</f>
        <v>-1804778.6800000668</v>
      </c>
      <c r="F5" s="29"/>
      <c r="G5" s="18"/>
      <c r="H5" s="10"/>
    </row>
    <row r="6" spans="1:8" x14ac:dyDescent="0.25">
      <c r="A6" s="5"/>
      <c r="B6" s="5"/>
      <c r="C6" s="6" t="s">
        <v>29</v>
      </c>
      <c r="D6" s="29">
        <f t="shared" ref="D6" si="0">D7+D20</f>
        <v>594677524.80999994</v>
      </c>
      <c r="E6" s="29">
        <f t="shared" ref="E6:F6" si="1">E7+E20</f>
        <v>648289532.77999997</v>
      </c>
      <c r="F6" s="29">
        <f t="shared" si="1"/>
        <v>53612007.969999984</v>
      </c>
      <c r="G6" s="18">
        <f t="shared" ref="G6:G40" si="2">E6/D6*100</f>
        <v>109.01530757987349</v>
      </c>
      <c r="H6" s="10"/>
    </row>
    <row r="7" spans="1:8" ht="27" x14ac:dyDescent="0.25">
      <c r="A7" s="7"/>
      <c r="B7" s="7"/>
      <c r="C7" s="7" t="s">
        <v>1</v>
      </c>
      <c r="D7" s="29">
        <f t="shared" ref="D7" si="3">D8+D13</f>
        <v>160702686.53999999</v>
      </c>
      <c r="E7" s="29">
        <f t="shared" ref="E7:F7" si="4">E8+E13</f>
        <v>188519004.71000001</v>
      </c>
      <c r="F7" s="29">
        <f t="shared" si="4"/>
        <v>27816318.170000006</v>
      </c>
      <c r="G7" s="18">
        <f t="shared" si="2"/>
        <v>117.30918055503467</v>
      </c>
      <c r="H7" s="10"/>
    </row>
    <row r="8" spans="1:8" x14ac:dyDescent="0.25">
      <c r="A8" s="7"/>
      <c r="B8" s="7"/>
      <c r="C8" s="9" t="s">
        <v>30</v>
      </c>
      <c r="D8" s="29">
        <f t="shared" ref="D8" si="5">D9+D10+D11+D12</f>
        <v>135459966.62</v>
      </c>
      <c r="E8" s="29">
        <f t="shared" ref="E8:F8" si="6">E9+E10+E11+E12</f>
        <v>146201776.09</v>
      </c>
      <c r="F8" s="29">
        <f t="shared" si="6"/>
        <v>10741809.470000003</v>
      </c>
      <c r="G8" s="18">
        <f t="shared" si="2"/>
        <v>107.92987754096643</v>
      </c>
      <c r="H8" s="10"/>
    </row>
    <row r="9" spans="1:8" ht="27" x14ac:dyDescent="0.25">
      <c r="A9" s="1" t="s">
        <v>2</v>
      </c>
      <c r="B9" s="1"/>
      <c r="C9" s="1" t="s">
        <v>3</v>
      </c>
      <c r="D9" s="30">
        <v>118378926.23</v>
      </c>
      <c r="E9" s="30">
        <v>129780802.29000001</v>
      </c>
      <c r="F9" s="31">
        <f t="shared" ref="F9:F12" si="7">E9-D9</f>
        <v>11401876.060000002</v>
      </c>
      <c r="G9" s="22">
        <f t="shared" si="2"/>
        <v>109.63167721072848</v>
      </c>
      <c r="H9" s="10"/>
    </row>
    <row r="10" spans="1:8" ht="81" x14ac:dyDescent="0.25">
      <c r="A10" s="2" t="s">
        <v>4</v>
      </c>
      <c r="B10" s="2"/>
      <c r="C10" s="2" t="s">
        <v>5</v>
      </c>
      <c r="D10" s="32">
        <v>12320260.390000001</v>
      </c>
      <c r="E10" s="32">
        <v>11525534.58</v>
      </c>
      <c r="F10" s="31">
        <f t="shared" si="7"/>
        <v>-794725.81000000052</v>
      </c>
      <c r="G10" s="22">
        <f t="shared" si="2"/>
        <v>93.549439826409369</v>
      </c>
      <c r="H10" s="10"/>
    </row>
    <row r="11" spans="1:8" ht="27" x14ac:dyDescent="0.25">
      <c r="A11" s="2" t="s">
        <v>6</v>
      </c>
      <c r="B11" s="2"/>
      <c r="C11" s="2" t="s">
        <v>7</v>
      </c>
      <c r="D11" s="32">
        <v>3054430.83</v>
      </c>
      <c r="E11" s="32">
        <v>3004646.71</v>
      </c>
      <c r="F11" s="31">
        <f t="shared" si="7"/>
        <v>-49784.120000000112</v>
      </c>
      <c r="G11" s="22">
        <f t="shared" si="2"/>
        <v>98.370101574701565</v>
      </c>
      <c r="H11" s="10"/>
    </row>
    <row r="12" spans="1:8" ht="27" x14ac:dyDescent="0.25">
      <c r="A12" s="2" t="s">
        <v>8</v>
      </c>
      <c r="B12" s="2"/>
      <c r="C12" s="2" t="s">
        <v>9</v>
      </c>
      <c r="D12" s="32">
        <v>1706349.17</v>
      </c>
      <c r="E12" s="32">
        <v>1890792.51</v>
      </c>
      <c r="F12" s="31">
        <f t="shared" si="7"/>
        <v>184443.34000000008</v>
      </c>
      <c r="G12" s="22">
        <f t="shared" si="2"/>
        <v>110.80923783026191</v>
      </c>
      <c r="H12" s="10"/>
    </row>
    <row r="13" spans="1:8" x14ac:dyDescent="0.25">
      <c r="A13" s="3"/>
      <c r="B13" s="3"/>
      <c r="C13" s="9" t="s">
        <v>31</v>
      </c>
      <c r="D13" s="28">
        <f t="shared" ref="D13" si="8">D14+D15+D16+D17+D18+D19</f>
        <v>25242719.919999998</v>
      </c>
      <c r="E13" s="28">
        <f t="shared" ref="E13:F13" si="9">E14+E15+E16+E17+E18+E19</f>
        <v>42317228.619999997</v>
      </c>
      <c r="F13" s="28">
        <f t="shared" si="9"/>
        <v>17074508.700000003</v>
      </c>
      <c r="G13" s="18">
        <f t="shared" si="2"/>
        <v>167.64131897875131</v>
      </c>
      <c r="H13" s="10"/>
    </row>
    <row r="14" spans="1:8" ht="94.5" x14ac:dyDescent="0.25">
      <c r="A14" s="2" t="s">
        <v>10</v>
      </c>
      <c r="B14" s="2"/>
      <c r="C14" s="2" t="s">
        <v>11</v>
      </c>
      <c r="D14" s="32">
        <v>2098611.5699999998</v>
      </c>
      <c r="E14" s="32">
        <v>3333085.5</v>
      </c>
      <c r="F14" s="31">
        <f t="shared" ref="F14:F19" si="10">E14-D14</f>
        <v>1234473.9300000002</v>
      </c>
      <c r="G14" s="22">
        <f t="shared" si="2"/>
        <v>158.82336434464622</v>
      </c>
      <c r="H14" s="10"/>
    </row>
    <row r="15" spans="1:8" ht="54" x14ac:dyDescent="0.25">
      <c r="A15" s="2" t="s">
        <v>12</v>
      </c>
      <c r="B15" s="2"/>
      <c r="C15" s="2" t="s">
        <v>13</v>
      </c>
      <c r="D15" s="32">
        <v>121730.38</v>
      </c>
      <c r="E15" s="32">
        <v>247299.83</v>
      </c>
      <c r="F15" s="31">
        <f t="shared" si="10"/>
        <v>125569.44999999998</v>
      </c>
      <c r="G15" s="22">
        <f t="shared" si="2"/>
        <v>203.15374847264911</v>
      </c>
      <c r="H15" s="10"/>
    </row>
    <row r="16" spans="1:8" ht="67.5" x14ac:dyDescent="0.25">
      <c r="A16" s="2" t="s">
        <v>14</v>
      </c>
      <c r="B16" s="2"/>
      <c r="C16" s="2" t="s">
        <v>15</v>
      </c>
      <c r="D16" s="32">
        <v>9393923.5299999993</v>
      </c>
      <c r="E16" s="32">
        <v>5931266.0199999996</v>
      </c>
      <c r="F16" s="31">
        <f t="shared" si="10"/>
        <v>-3462657.51</v>
      </c>
      <c r="G16" s="22">
        <f t="shared" si="2"/>
        <v>63.139390064845458</v>
      </c>
      <c r="H16" s="10"/>
    </row>
    <row r="17" spans="1:8" ht="54" x14ac:dyDescent="0.25">
      <c r="A17" s="2" t="s">
        <v>16</v>
      </c>
      <c r="B17" s="2"/>
      <c r="C17" s="2" t="s">
        <v>17</v>
      </c>
      <c r="D17" s="32">
        <v>12116001.140000001</v>
      </c>
      <c r="E17" s="32">
        <v>32549679.41</v>
      </c>
      <c r="F17" s="31">
        <f t="shared" si="10"/>
        <v>20433678.27</v>
      </c>
      <c r="G17" s="22">
        <f t="shared" si="2"/>
        <v>268.65034951622658</v>
      </c>
      <c r="H17" s="10"/>
    </row>
    <row r="18" spans="1:8" ht="27" x14ac:dyDescent="0.25">
      <c r="A18" s="2" t="s">
        <v>18</v>
      </c>
      <c r="B18" s="2"/>
      <c r="C18" s="2" t="s">
        <v>19</v>
      </c>
      <c r="D18" s="32">
        <v>1512820.67</v>
      </c>
      <c r="E18" s="32">
        <v>255843.81</v>
      </c>
      <c r="F18" s="31">
        <f t="shared" si="10"/>
        <v>-1256976.8599999999</v>
      </c>
      <c r="G18" s="22">
        <f t="shared" si="2"/>
        <v>16.911707717478507</v>
      </c>
      <c r="H18" s="10"/>
    </row>
    <row r="19" spans="1:8" ht="27" x14ac:dyDescent="0.25">
      <c r="A19" s="2" t="s">
        <v>36</v>
      </c>
      <c r="B19" s="2"/>
      <c r="C19" s="2" t="s">
        <v>37</v>
      </c>
      <c r="D19" s="32">
        <v>-367.37</v>
      </c>
      <c r="E19" s="32">
        <v>54.05</v>
      </c>
      <c r="F19" s="31">
        <f t="shared" si="10"/>
        <v>421.42</v>
      </c>
      <c r="G19" s="22">
        <f t="shared" si="2"/>
        <v>-14.712687481285897</v>
      </c>
      <c r="H19" s="10"/>
    </row>
    <row r="20" spans="1:8" ht="27" x14ac:dyDescent="0.25">
      <c r="A20" s="3" t="s">
        <v>20</v>
      </c>
      <c r="B20" s="3"/>
      <c r="C20" s="3" t="s">
        <v>21</v>
      </c>
      <c r="D20" s="28">
        <f>D21+D26+D27+D28</f>
        <v>433974838.26999998</v>
      </c>
      <c r="E20" s="28">
        <f>E21+E26+E27+E28</f>
        <v>459770528.06999999</v>
      </c>
      <c r="F20" s="28">
        <f>F21+F26+F27+F28</f>
        <v>25795689.799999982</v>
      </c>
      <c r="G20" s="18">
        <f t="shared" si="2"/>
        <v>105.94405194154393</v>
      </c>
      <c r="H20" s="10"/>
    </row>
    <row r="21" spans="1:8" ht="67.5" x14ac:dyDescent="0.25">
      <c r="A21" s="3" t="s">
        <v>58</v>
      </c>
      <c r="B21" s="3"/>
      <c r="C21" s="3" t="s">
        <v>22</v>
      </c>
      <c r="D21" s="28">
        <f>D22+D23+D24+D25</f>
        <v>431099611.87</v>
      </c>
      <c r="E21" s="28">
        <f>E22+E23+E24+E25</f>
        <v>456277140.44999999</v>
      </c>
      <c r="F21" s="28">
        <f t="shared" ref="F21" si="11">F22+F23+F24+F25</f>
        <v>25177528.579999983</v>
      </c>
      <c r="G21" s="18">
        <f t="shared" si="2"/>
        <v>105.84030416329682</v>
      </c>
      <c r="H21" s="10"/>
    </row>
    <row r="22" spans="1:8" ht="45" x14ac:dyDescent="0.25">
      <c r="A22" s="2" t="s">
        <v>64</v>
      </c>
      <c r="B22" s="2"/>
      <c r="C22" s="37" t="s">
        <v>63</v>
      </c>
      <c r="D22" s="32">
        <v>7100900</v>
      </c>
      <c r="E22" s="32">
        <v>29772302</v>
      </c>
      <c r="F22" s="31">
        <f t="shared" ref="F22:F28" si="12">E22-D22</f>
        <v>22671402</v>
      </c>
      <c r="G22" s="22">
        <f t="shared" si="2"/>
        <v>419.27504964159476</v>
      </c>
      <c r="H22" s="10"/>
    </row>
    <row r="23" spans="1:8" ht="54" x14ac:dyDescent="0.25">
      <c r="A23" s="2" t="s">
        <v>66</v>
      </c>
      <c r="B23" s="2"/>
      <c r="C23" s="4" t="s">
        <v>65</v>
      </c>
      <c r="D23" s="33">
        <v>186296323.87</v>
      </c>
      <c r="E23" s="33">
        <v>147717055.62</v>
      </c>
      <c r="F23" s="31">
        <f t="shared" si="12"/>
        <v>-38579268.25</v>
      </c>
      <c r="G23" s="22">
        <f t="shared" si="2"/>
        <v>79.291449531274111</v>
      </c>
      <c r="H23" s="10"/>
    </row>
    <row r="24" spans="1:8" ht="40.5" x14ac:dyDescent="0.25">
      <c r="A24" s="2" t="s">
        <v>67</v>
      </c>
      <c r="B24" s="2"/>
      <c r="C24" s="2" t="s">
        <v>23</v>
      </c>
      <c r="D24" s="32">
        <v>237369188</v>
      </c>
      <c r="E24" s="32">
        <v>277913605.82999998</v>
      </c>
      <c r="F24" s="31">
        <f t="shared" si="12"/>
        <v>40544417.829999983</v>
      </c>
      <c r="G24" s="22">
        <f t="shared" si="2"/>
        <v>117.08074167991845</v>
      </c>
      <c r="H24" s="10"/>
    </row>
    <row r="25" spans="1:8" ht="27" x14ac:dyDescent="0.25">
      <c r="A25" s="2" t="s">
        <v>68</v>
      </c>
      <c r="B25" s="2"/>
      <c r="C25" s="2" t="s">
        <v>24</v>
      </c>
      <c r="D25" s="32">
        <v>333200</v>
      </c>
      <c r="E25" s="32">
        <v>874177</v>
      </c>
      <c r="F25" s="31">
        <f t="shared" si="12"/>
        <v>540977</v>
      </c>
      <c r="G25" s="22">
        <f t="shared" si="2"/>
        <v>262.35804321728693</v>
      </c>
      <c r="H25" s="10"/>
    </row>
    <row r="26" spans="1:8" ht="27" x14ac:dyDescent="0.25">
      <c r="A26" s="3" t="s">
        <v>59</v>
      </c>
      <c r="B26" s="3"/>
      <c r="C26" s="3" t="s">
        <v>25</v>
      </c>
      <c r="D26" s="34">
        <v>6924307.5700000003</v>
      </c>
      <c r="E26" s="34">
        <v>3918845.06</v>
      </c>
      <c r="F26" s="35">
        <f t="shared" si="12"/>
        <v>-3005462.5100000002</v>
      </c>
      <c r="G26" s="18">
        <f t="shared" si="2"/>
        <v>56.595479336860244</v>
      </c>
      <c r="H26" s="10"/>
    </row>
    <row r="27" spans="1:8" ht="162.75" hidden="1" x14ac:dyDescent="0.25">
      <c r="A27" s="13" t="s">
        <v>33</v>
      </c>
      <c r="B27" s="3"/>
      <c r="C27" s="14" t="s">
        <v>32</v>
      </c>
      <c r="D27" s="34"/>
      <c r="E27" s="34"/>
      <c r="F27" s="35">
        <f t="shared" si="12"/>
        <v>0</v>
      </c>
      <c r="G27" s="18" t="e">
        <f t="shared" si="2"/>
        <v>#DIV/0!</v>
      </c>
      <c r="H27" s="10"/>
    </row>
    <row r="28" spans="1:8" ht="81.75" x14ac:dyDescent="0.25">
      <c r="A28" s="15" t="s">
        <v>35</v>
      </c>
      <c r="B28" s="3"/>
      <c r="C28" s="16" t="s">
        <v>34</v>
      </c>
      <c r="D28" s="34">
        <v>-4049081.17</v>
      </c>
      <c r="E28" s="34">
        <v>-425457.44</v>
      </c>
      <c r="F28" s="35">
        <f t="shared" si="12"/>
        <v>3623623.73</v>
      </c>
      <c r="G28" s="18">
        <f t="shared" si="2"/>
        <v>10.507505830020197</v>
      </c>
      <c r="H28" s="10"/>
    </row>
    <row r="29" spans="1:8" x14ac:dyDescent="0.25">
      <c r="A29" s="15"/>
      <c r="B29" s="3"/>
      <c r="C29" s="16"/>
      <c r="D29" s="34"/>
      <c r="E29" s="34"/>
      <c r="F29" s="35"/>
      <c r="G29" s="18"/>
      <c r="H29" s="10"/>
    </row>
    <row r="30" spans="1:8" x14ac:dyDescent="0.25">
      <c r="A30" s="15">
        <v>9600</v>
      </c>
      <c r="B30" s="3"/>
      <c r="C30" s="16" t="s">
        <v>38</v>
      </c>
      <c r="D30" s="28">
        <f>D31+D32+D33+D34+D35+D36+D38+D39+D40+D37</f>
        <v>537554344.29999995</v>
      </c>
      <c r="E30" s="28">
        <f>E31+E32+E33+E34+E35+E36+E38+E39+E40+E37</f>
        <v>650094311.46000004</v>
      </c>
      <c r="F30" s="28">
        <f>F31+F32+F33+F34+F35+F36+F38+F39+F40+F37</f>
        <v>112539967.16</v>
      </c>
      <c r="G30" s="18">
        <f t="shared" si="2"/>
        <v>120.9355516057728</v>
      </c>
      <c r="H30" s="10"/>
    </row>
    <row r="31" spans="1:8" ht="27.75" x14ac:dyDescent="0.25">
      <c r="A31" s="23" t="s">
        <v>48</v>
      </c>
      <c r="B31" s="24"/>
      <c r="C31" s="25" t="s">
        <v>39</v>
      </c>
      <c r="D31" s="36">
        <v>58309022.090000004</v>
      </c>
      <c r="E31" s="36">
        <v>66854540.170000002</v>
      </c>
      <c r="F31" s="36">
        <f t="shared" ref="F31:F40" si="13">E31-D31</f>
        <v>8545518.0799999982</v>
      </c>
      <c r="G31" s="26">
        <f t="shared" si="2"/>
        <v>114.65556748115237</v>
      </c>
      <c r="H31" s="10"/>
    </row>
    <row r="32" spans="1:8" ht="41.25" hidden="1" x14ac:dyDescent="0.25">
      <c r="A32" s="20" t="s">
        <v>49</v>
      </c>
      <c r="B32" s="19"/>
      <c r="C32" s="27" t="s">
        <v>40</v>
      </c>
      <c r="D32" s="31"/>
      <c r="E32" s="31"/>
      <c r="F32" s="31">
        <f t="shared" si="13"/>
        <v>0</v>
      </c>
      <c r="G32" s="22" t="e">
        <f t="shared" si="2"/>
        <v>#DIV/0!</v>
      </c>
      <c r="H32" s="10"/>
    </row>
    <row r="33" spans="1:8" x14ac:dyDescent="0.25">
      <c r="A33" s="20" t="s">
        <v>50</v>
      </c>
      <c r="B33" s="19"/>
      <c r="C33" s="27" t="s">
        <v>41</v>
      </c>
      <c r="D33" s="31">
        <v>19728794.559999999</v>
      </c>
      <c r="E33" s="31">
        <v>57286205.229999997</v>
      </c>
      <c r="F33" s="31">
        <f t="shared" si="13"/>
        <v>37557410.670000002</v>
      </c>
      <c r="G33" s="22">
        <f t="shared" si="2"/>
        <v>290.36850201759108</v>
      </c>
      <c r="H33" s="10"/>
    </row>
    <row r="34" spans="1:8" ht="27.75" x14ac:dyDescent="0.25">
      <c r="A34" s="20" t="s">
        <v>51</v>
      </c>
      <c r="B34" s="19"/>
      <c r="C34" s="27" t="s">
        <v>42</v>
      </c>
      <c r="D34" s="31">
        <v>7797251.5</v>
      </c>
      <c r="E34" s="31">
        <v>9549341.5199999996</v>
      </c>
      <c r="F34" s="31">
        <f t="shared" si="13"/>
        <v>1752090.0199999996</v>
      </c>
      <c r="G34" s="22">
        <f t="shared" si="2"/>
        <v>122.4706105734822</v>
      </c>
      <c r="H34" s="10"/>
    </row>
    <row r="35" spans="1:8" x14ac:dyDescent="0.25">
      <c r="A35" s="20" t="s">
        <v>52</v>
      </c>
      <c r="B35" s="19"/>
      <c r="C35" s="27" t="s">
        <v>43</v>
      </c>
      <c r="D35" s="31">
        <v>266861991.27000001</v>
      </c>
      <c r="E35" s="31">
        <v>326627126.10000002</v>
      </c>
      <c r="F35" s="31">
        <f t="shared" si="13"/>
        <v>59765134.830000013</v>
      </c>
      <c r="G35" s="22">
        <f t="shared" si="2"/>
        <v>122.39552157486979</v>
      </c>
      <c r="H35" s="10"/>
    </row>
    <row r="36" spans="1:8" x14ac:dyDescent="0.25">
      <c r="A36" s="20" t="s">
        <v>53</v>
      </c>
      <c r="B36" s="19"/>
      <c r="C36" s="27" t="s">
        <v>44</v>
      </c>
      <c r="D36" s="31">
        <v>25166895.289999999</v>
      </c>
      <c r="E36" s="31">
        <v>26845344.109999999</v>
      </c>
      <c r="F36" s="31">
        <f t="shared" si="13"/>
        <v>1678448.8200000003</v>
      </c>
      <c r="G36" s="22">
        <f t="shared" si="2"/>
        <v>106.66927247345812</v>
      </c>
      <c r="H36" s="10"/>
    </row>
    <row r="37" spans="1:8" x14ac:dyDescent="0.25">
      <c r="A37" s="20" t="s">
        <v>61</v>
      </c>
      <c r="B37" s="19"/>
      <c r="C37" s="27" t="s">
        <v>60</v>
      </c>
      <c r="D37" s="31">
        <v>142554</v>
      </c>
      <c r="E37" s="31">
        <v>93003</v>
      </c>
      <c r="F37" s="31">
        <f t="shared" si="13"/>
        <v>-49551</v>
      </c>
      <c r="G37" s="22">
        <f t="shared" si="2"/>
        <v>65.240540426785643</v>
      </c>
      <c r="H37" s="10"/>
    </row>
    <row r="38" spans="1:8" x14ac:dyDescent="0.25">
      <c r="A38" s="20" t="s">
        <v>54</v>
      </c>
      <c r="B38" s="19"/>
      <c r="C38" s="27" t="s">
        <v>45</v>
      </c>
      <c r="D38" s="31">
        <v>36656173.700000003</v>
      </c>
      <c r="E38" s="31">
        <v>64076988.969999999</v>
      </c>
      <c r="F38" s="31">
        <f t="shared" si="13"/>
        <v>27420815.269999996</v>
      </c>
      <c r="G38" s="22">
        <f t="shared" si="2"/>
        <v>174.80544885676377</v>
      </c>
      <c r="H38" s="10"/>
    </row>
    <row r="39" spans="1:8" ht="27.75" x14ac:dyDescent="0.25">
      <c r="A39" s="20" t="s">
        <v>55</v>
      </c>
      <c r="B39" s="19"/>
      <c r="C39" s="27" t="s">
        <v>46</v>
      </c>
      <c r="D39" s="31">
        <v>116461142.89</v>
      </c>
      <c r="E39" s="31">
        <v>87797198.810000002</v>
      </c>
      <c r="F39" s="31">
        <f t="shared" si="13"/>
        <v>-28663944.079999998</v>
      </c>
      <c r="G39" s="22">
        <f t="shared" si="2"/>
        <v>75.387546980305956</v>
      </c>
      <c r="H39" s="10"/>
    </row>
    <row r="40" spans="1:8" ht="54.75" x14ac:dyDescent="0.25">
      <c r="A40" s="20" t="s">
        <v>56</v>
      </c>
      <c r="B40" s="19"/>
      <c r="C40" s="27" t="s">
        <v>47</v>
      </c>
      <c r="D40" s="31">
        <v>6430519</v>
      </c>
      <c r="E40" s="31">
        <v>10964563.550000001</v>
      </c>
      <c r="F40" s="31">
        <f t="shared" si="13"/>
        <v>4534044.5500000007</v>
      </c>
      <c r="G40" s="22">
        <f t="shared" si="2"/>
        <v>170.50822103161502</v>
      </c>
      <c r="H40" s="10"/>
    </row>
    <row r="41" spans="1:8" x14ac:dyDescent="0.25">
      <c r="A41" s="21"/>
      <c r="B41" s="21"/>
      <c r="C41" s="21"/>
      <c r="D41" s="21"/>
      <c r="E41" s="21"/>
      <c r="F41" s="21"/>
      <c r="G41" s="21"/>
    </row>
    <row r="42" spans="1:8" x14ac:dyDescent="0.25">
      <c r="A42" s="17"/>
      <c r="B42" s="17"/>
      <c r="C42" s="17"/>
      <c r="D42" s="17"/>
      <c r="E42" s="17"/>
      <c r="F42" s="17"/>
      <c r="G42" s="17"/>
    </row>
    <row r="43" spans="1:8" x14ac:dyDescent="0.25">
      <c r="A43" s="17"/>
      <c r="B43" s="17"/>
      <c r="C43" s="17"/>
      <c r="D43" s="17"/>
      <c r="E43" s="17"/>
      <c r="F43" s="17"/>
      <c r="G43" s="17"/>
    </row>
    <row r="44" spans="1:8" x14ac:dyDescent="0.25">
      <c r="A44" s="17"/>
      <c r="B44" s="17"/>
      <c r="C44" s="17"/>
      <c r="D44" s="17"/>
      <c r="E44" s="17"/>
      <c r="F44" s="17"/>
      <c r="G44" s="17"/>
    </row>
    <row r="45" spans="1:8" x14ac:dyDescent="0.25">
      <c r="A45" s="17"/>
      <c r="B45" s="17"/>
      <c r="C45" s="17"/>
      <c r="D45" s="17"/>
      <c r="E45" s="17"/>
      <c r="F45" s="17"/>
      <c r="G45" s="17"/>
    </row>
    <row r="46" spans="1:8" x14ac:dyDescent="0.25">
      <c r="A46" s="17"/>
      <c r="B46" s="17"/>
      <c r="C46" s="17"/>
      <c r="D46" s="17"/>
      <c r="E46" s="17"/>
      <c r="F46" s="17"/>
      <c r="G46" s="17"/>
    </row>
    <row r="47" spans="1:8" x14ac:dyDescent="0.25">
      <c r="A47" s="17"/>
      <c r="B47" s="17"/>
      <c r="C47" s="17"/>
      <c r="D47" s="17"/>
      <c r="E47" s="17"/>
      <c r="F47" s="17"/>
      <c r="G47" s="17"/>
    </row>
    <row r="48" spans="1:8" x14ac:dyDescent="0.25">
      <c r="A48" s="17"/>
      <c r="B48" s="17"/>
      <c r="C48" s="17"/>
      <c r="D48" s="17"/>
      <c r="E48" s="17"/>
      <c r="F48" s="17"/>
      <c r="G48" s="17"/>
    </row>
    <row r="49" spans="1:7" x14ac:dyDescent="0.25">
      <c r="A49" s="17"/>
      <c r="B49" s="17"/>
      <c r="C49" s="17"/>
      <c r="D49" s="17"/>
      <c r="E49" s="17"/>
      <c r="F49" s="17"/>
      <c r="G49" s="17"/>
    </row>
    <row r="50" spans="1:7" x14ac:dyDescent="0.25">
      <c r="A50" s="17"/>
      <c r="B50" s="17"/>
      <c r="C50" s="17"/>
      <c r="D50" s="17"/>
      <c r="E50" s="17"/>
      <c r="F50" s="17"/>
      <c r="G50" s="17"/>
    </row>
    <row r="51" spans="1:7" x14ac:dyDescent="0.25">
      <c r="A51" s="17"/>
      <c r="B51" s="17"/>
      <c r="C51" s="17"/>
      <c r="D51" s="17"/>
      <c r="E51" s="17"/>
      <c r="F51" s="17"/>
      <c r="G51" s="17"/>
    </row>
    <row r="52" spans="1:7" x14ac:dyDescent="0.25">
      <c r="A52" s="17"/>
      <c r="B52" s="17"/>
      <c r="C52" s="17"/>
      <c r="D52" s="17"/>
      <c r="E52" s="17"/>
      <c r="F52" s="17"/>
      <c r="G52" s="17"/>
    </row>
    <row r="53" spans="1:7" x14ac:dyDescent="0.25">
      <c r="A53" s="17"/>
      <c r="B53" s="17"/>
      <c r="C53" s="17"/>
      <c r="D53" s="17"/>
      <c r="E53" s="17"/>
      <c r="F53" s="17"/>
      <c r="G53" s="17"/>
    </row>
    <row r="54" spans="1:7" x14ac:dyDescent="0.25">
      <c r="A54" s="17"/>
      <c r="B54" s="17"/>
      <c r="C54" s="17"/>
      <c r="D54" s="17"/>
      <c r="E54" s="17"/>
      <c r="F54" s="17"/>
      <c r="G54" s="17"/>
    </row>
    <row r="55" spans="1:7" x14ac:dyDescent="0.25">
      <c r="A55" s="17"/>
      <c r="B55" s="17"/>
      <c r="C55" s="17"/>
      <c r="D55" s="17"/>
      <c r="E55" s="17"/>
      <c r="F55" s="17"/>
      <c r="G55" s="17"/>
    </row>
    <row r="56" spans="1:7" x14ac:dyDescent="0.25">
      <c r="A56" s="17"/>
      <c r="B56" s="17"/>
      <c r="C56" s="17"/>
      <c r="D56" s="17"/>
      <c r="E56" s="17"/>
      <c r="F56" s="17"/>
      <c r="G56" s="17"/>
    </row>
    <row r="57" spans="1:7" x14ac:dyDescent="0.25">
      <c r="A57" s="17"/>
      <c r="B57" s="17"/>
      <c r="C57" s="17"/>
      <c r="D57" s="17"/>
      <c r="E57" s="17"/>
      <c r="F57" s="17"/>
      <c r="G57" s="17"/>
    </row>
    <row r="58" spans="1:7" x14ac:dyDescent="0.25">
      <c r="A58" s="17"/>
      <c r="B58" s="17"/>
      <c r="C58" s="17"/>
      <c r="D58" s="17"/>
      <c r="E58" s="17"/>
      <c r="F58" s="17"/>
      <c r="G58" s="17"/>
    </row>
    <row r="59" spans="1:7" x14ac:dyDescent="0.25">
      <c r="A59" s="17"/>
      <c r="B59" s="17"/>
      <c r="C59" s="17"/>
      <c r="D59" s="17"/>
      <c r="E59" s="17"/>
      <c r="F59" s="17"/>
      <c r="G59" s="17"/>
    </row>
    <row r="60" spans="1:7" x14ac:dyDescent="0.25">
      <c r="A60" s="17"/>
      <c r="B60" s="17"/>
      <c r="C60" s="17"/>
      <c r="D60" s="17"/>
      <c r="E60" s="17"/>
      <c r="F60" s="17"/>
      <c r="G60" s="17"/>
    </row>
    <row r="61" spans="1:7" x14ac:dyDescent="0.25">
      <c r="A61" s="17"/>
      <c r="B61" s="17"/>
      <c r="C61" s="17"/>
      <c r="D61" s="17"/>
      <c r="E61" s="17"/>
      <c r="F61" s="17"/>
      <c r="G61" s="17"/>
    </row>
    <row r="62" spans="1:7" x14ac:dyDescent="0.25">
      <c r="A62" s="17"/>
      <c r="B62" s="17"/>
      <c r="C62" s="17"/>
      <c r="D62" s="17"/>
      <c r="E62" s="17"/>
      <c r="F62" s="17"/>
      <c r="G62" s="17"/>
    </row>
    <row r="63" spans="1:7" x14ac:dyDescent="0.25">
      <c r="A63" s="17"/>
      <c r="B63" s="17"/>
      <c r="C63" s="17"/>
      <c r="D63" s="17"/>
      <c r="E63" s="17"/>
      <c r="F63" s="17"/>
      <c r="G63" s="17"/>
    </row>
    <row r="64" spans="1:7" x14ac:dyDescent="0.25">
      <c r="A64" s="17"/>
      <c r="B64" s="17"/>
      <c r="C64" s="17"/>
      <c r="D64" s="17"/>
      <c r="E64" s="17"/>
      <c r="F64" s="17"/>
      <c r="G64" s="17"/>
    </row>
    <row r="65" spans="1:7" x14ac:dyDescent="0.25">
      <c r="A65" s="17"/>
      <c r="B65" s="17"/>
      <c r="C65" s="17"/>
      <c r="D65" s="17"/>
      <c r="E65" s="17"/>
      <c r="F65" s="17"/>
      <c r="G65" s="17"/>
    </row>
    <row r="66" spans="1:7" x14ac:dyDescent="0.25">
      <c r="A66" s="17"/>
      <c r="B66" s="17"/>
      <c r="C66" s="17"/>
      <c r="D66" s="17"/>
      <c r="E66" s="17"/>
      <c r="F66" s="17"/>
      <c r="G66" s="17"/>
    </row>
    <row r="67" spans="1:7" x14ac:dyDescent="0.25">
      <c r="A67" s="17"/>
      <c r="B67" s="17"/>
      <c r="C67" s="17"/>
      <c r="D67" s="17"/>
      <c r="E67" s="17"/>
      <c r="F67" s="17"/>
      <c r="G67" s="17"/>
    </row>
    <row r="68" spans="1:7" x14ac:dyDescent="0.25">
      <c r="A68" s="17"/>
      <c r="B68" s="17"/>
      <c r="C68" s="17"/>
      <c r="D68" s="17"/>
      <c r="E68" s="17"/>
      <c r="F68" s="17"/>
      <c r="G68" s="17"/>
    </row>
    <row r="69" spans="1:7" x14ac:dyDescent="0.25">
      <c r="A69" s="17"/>
      <c r="B69" s="17"/>
      <c r="C69" s="17"/>
      <c r="D69" s="17"/>
      <c r="E69" s="17"/>
      <c r="F69" s="17"/>
      <c r="G69" s="17"/>
    </row>
    <row r="70" spans="1:7" x14ac:dyDescent="0.25">
      <c r="A70" s="17"/>
      <c r="B70" s="17"/>
      <c r="C70" s="17"/>
      <c r="D70" s="17"/>
      <c r="E70" s="17"/>
      <c r="F70" s="17"/>
      <c r="G70" s="17"/>
    </row>
    <row r="71" spans="1:7" x14ac:dyDescent="0.25">
      <c r="A71" s="17"/>
      <c r="B71" s="17"/>
      <c r="C71" s="17"/>
      <c r="D71" s="17"/>
      <c r="E71" s="17"/>
      <c r="F71" s="17"/>
      <c r="G71" s="17"/>
    </row>
    <row r="72" spans="1:7" x14ac:dyDescent="0.25">
      <c r="A72" s="17"/>
      <c r="B72" s="17"/>
      <c r="C72" s="17"/>
      <c r="D72" s="17"/>
      <c r="E72" s="17"/>
      <c r="F72" s="17"/>
      <c r="G72" s="17"/>
    </row>
    <row r="73" spans="1:7" x14ac:dyDescent="0.25">
      <c r="A73" s="17"/>
      <c r="B73" s="17"/>
      <c r="C73" s="17"/>
      <c r="D73" s="17"/>
      <c r="E73" s="17"/>
      <c r="F73" s="17"/>
      <c r="G73" s="17"/>
    </row>
    <row r="74" spans="1:7" x14ac:dyDescent="0.25">
      <c r="A74" s="17"/>
      <c r="B74" s="17"/>
      <c r="C74" s="17"/>
      <c r="D74" s="17"/>
      <c r="E74" s="17"/>
      <c r="F74" s="17"/>
      <c r="G74" s="17"/>
    </row>
    <row r="75" spans="1:7" x14ac:dyDescent="0.25">
      <c r="A75" s="17"/>
      <c r="B75" s="17"/>
      <c r="C75" s="17"/>
      <c r="D75" s="17"/>
      <c r="E75" s="17"/>
      <c r="F75" s="17"/>
      <c r="G75" s="17"/>
    </row>
  </sheetData>
  <mergeCells count="9">
    <mergeCell ref="F1:G1"/>
    <mergeCell ref="A4:B4"/>
    <mergeCell ref="G2:G3"/>
    <mergeCell ref="F2:F3"/>
    <mergeCell ref="A2:A3"/>
    <mergeCell ref="C2:C3"/>
    <mergeCell ref="D2:D3"/>
    <mergeCell ref="E2:E3"/>
    <mergeCell ref="A1:E1"/>
  </mergeCells>
  <printOptions horizontalCentered="1"/>
  <pageMargins left="0.9055118110236221" right="0.31496062992125984" top="0.74803149606299213" bottom="0.74803149606299213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2021-03-18T11:15:33Z</dcterms:modified>
</cp:coreProperties>
</file>