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21" i="1" l="1"/>
  <c r="E20" i="1" s="1"/>
  <c r="D30" i="1"/>
  <c r="D21" i="1"/>
  <c r="D20" i="1" s="1"/>
  <c r="D13" i="1"/>
  <c r="D8" i="1"/>
  <c r="D7" i="1"/>
  <c r="D6" i="1" s="1"/>
  <c r="D5" i="1" s="1"/>
  <c r="E30" i="1"/>
  <c r="G37" i="1"/>
  <c r="F37" i="1"/>
  <c r="F33" i="1"/>
  <c r="F31" i="1"/>
  <c r="G40" i="1"/>
  <c r="G39" i="1"/>
  <c r="G38" i="1"/>
  <c r="G36" i="1"/>
  <c r="G35" i="1"/>
  <c r="G34" i="1"/>
  <c r="G33" i="1"/>
  <c r="G32" i="1"/>
  <c r="G31" i="1"/>
  <c r="G28" i="1"/>
  <c r="G27" i="1"/>
  <c r="G26" i="1"/>
  <c r="G25" i="1"/>
  <c r="G24" i="1"/>
  <c r="G23" i="1"/>
  <c r="G22" i="1"/>
  <c r="G19" i="1"/>
  <c r="G18" i="1"/>
  <c r="G17" i="1"/>
  <c r="G16" i="1"/>
  <c r="G15" i="1"/>
  <c r="G14" i="1"/>
  <c r="G12" i="1"/>
  <c r="G11" i="1"/>
  <c r="G10" i="1"/>
  <c r="G9" i="1"/>
  <c r="F40" i="1"/>
  <c r="F39" i="1"/>
  <c r="F38" i="1"/>
  <c r="F36" i="1"/>
  <c r="F35" i="1"/>
  <c r="F34" i="1"/>
  <c r="F32" i="1"/>
  <c r="F28" i="1"/>
  <c r="F27" i="1"/>
  <c r="F26" i="1"/>
  <c r="F25" i="1"/>
  <c r="F24" i="1"/>
  <c r="F23" i="1"/>
  <c r="F22" i="1"/>
  <c r="F19" i="1"/>
  <c r="F18" i="1"/>
  <c r="F17" i="1"/>
  <c r="F16" i="1"/>
  <c r="F15" i="1"/>
  <c r="F14" i="1"/>
  <c r="F12" i="1"/>
  <c r="F11" i="1"/>
  <c r="F10" i="1"/>
  <c r="F9" i="1"/>
  <c r="E13" i="1"/>
  <c r="E8" i="1"/>
  <c r="F21" i="1" l="1"/>
  <c r="F20" i="1" s="1"/>
  <c r="F30" i="1"/>
  <c r="G8" i="1"/>
  <c r="G30" i="1"/>
  <c r="G20" i="1"/>
  <c r="G13" i="1"/>
  <c r="F8" i="1"/>
  <c r="G21" i="1"/>
  <c r="F13" i="1"/>
  <c r="E7" i="1"/>
  <c r="F7" i="1" l="1"/>
  <c r="F6" i="1" s="1"/>
  <c r="G7" i="1"/>
  <c r="E6" i="1"/>
  <c r="E5" i="1" l="1"/>
  <c r="G6" i="1"/>
</calcChain>
</file>

<file path=xl/sharedStrings.xml><?xml version="1.0" encoding="utf-8"?>
<sst xmlns="http://schemas.openxmlformats.org/spreadsheetml/2006/main" count="72" uniqueCount="72">
  <si>
    <t>Код бюджетной классификации Российской Федерации</t>
  </si>
  <si>
    <t xml:space="preserve"> Налоговые и неналоговые доходы </t>
  </si>
  <si>
    <t>1 01 00000 00 0000 000</t>
  </si>
  <si>
    <t>НАЛОГИ НА ПРИБЫЛЬ, ДОХОДЫ</t>
  </si>
  <si>
    <t>1 03 00000 00 0000 000</t>
  </si>
  <si>
    <t>НАЛОГИ НА ТОВАРЫ (РАБОТЫ,УСЛУГИ), РЕАЛИЗУЕМЫЕ НА ТЕРРИТОРИИ РОССИЙСКОЙ ФЕДЕРАЦИИ</t>
  </si>
  <si>
    <t>1 05 00000 00 0000 000</t>
  </si>
  <si>
    <t>НАЛОГИ НА СОВОКУПНЫЙ ДОХОД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</si>
  <si>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</si>
  <si>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</si>
  <si>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</si>
  <si>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</si>
  <si>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</si>
  <si>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</si>
  <si>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</si>
  <si>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</si>
  <si>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</si>
  <si>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</si>
  <si>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</si>
  <si>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</si>
  <si>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</si>
  <si>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</si>
  <si>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</si>
  <si>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</si>
  <si>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Субсидии бюджетам бюджетной системы 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</si>
  <si>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</si>
  <si>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</si>
  <si>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</t>
  </si>
  <si>
    <t xml:space="preserve">Наименование </t>
  </si>
  <si>
    <t>% исполнения</t>
  </si>
  <si>
    <t>Дефицит (профицит)</t>
  </si>
  <si>
    <t>ВСЕГО ДОХОДОВ</t>
  </si>
  <si>
    <t>налоговые</t>
  </si>
  <si>
    <t>неналоговые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</si>
  <si>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</t>
  </si>
  <si>
    <t>2 18 00000 00 0000 000</t>
  </si>
  <si>
    <t>Возврат остатков субсидий, субвенций и иных межбюджетных трансфертов,имеющих целевое назначение, прошлых лет</t>
  </si>
  <si>
    <t>2 19 00000 00 0000 000</t>
  </si>
  <si>
    <t>1 1700000 00 0000 000</t>
  </si>
  <si>
    <t>ПРОЧИЕ НЕНАЛОГОВЫЕ ДОХОДЫ</t>
  </si>
  <si>
    <t>ВСЕГО РАСХОДОВ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</si>
  <si>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</si>
  <si>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</si>
  <si>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</si>
  <si>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</si>
  <si>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</si>
  <si>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 и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</si>
  <si>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</si>
  <si>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</si>
  <si>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</si>
  <si>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0100</t>
  </si>
  <si>
    <t>0300</t>
  </si>
  <si>
    <t>0400</t>
  </si>
  <si>
    <t>0500</t>
  </si>
  <si>
    <t>0700</t>
  </si>
  <si>
    <t>0800</t>
  </si>
  <si>
    <t>1000</t>
  </si>
  <si>
    <t>1100</t>
  </si>
  <si>
    <t>1400</t>
  </si>
  <si>
    <t>Отклонение                               (+,-)</t>
  </si>
  <si>
    <t>2 02 00000 00 0000 000</t>
  </si>
  <si>
    <t>2 02 10000 00 0000 151</t>
  </si>
  <si>
    <t>2 02 20000 00 0000 000</t>
  </si>
  <si>
    <t>2 02 30000 00 0000 000</t>
  </si>
  <si>
    <t>2 02 40000 00 0000 151</t>
  </si>
  <si>
    <t>2 07 00000 00 0000 000</t>
  </si>
  <si>
    <t>Здравоохранение</t>
  </si>
  <si>
    <t>0900</t>
  </si>
  <si>
    <t>(руб.)</t>
  </si>
  <si>
    <t>Фактическое исполнение 2017 г.</t>
  </si>
  <si>
    <t>Фактическое исполнение                  2018 г.</t>
  </si>
  <si>
    <t>Пояснительная записка к проекту "Об исполнении бюджета муниципального района «Пристенский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</si>
</sst>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.5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b/>
      <i/>
      <sz val="10.5"/>
      <color indexed="8"/>
      <name val="Times New Roman"/>
      <family val="1"/>
      <charset val="204"/>
    </font>
    <font>
      <sz val="10"/>
      <name val="Arial Cyr"/>
      <charset val="204"/>
    </font>
    <font>
      <b/>
      <sz val="10.5"/>
      <color theme="1"/>
      <name val="Times New Roman"/>
      <family val="1"/>
      <charset val="204"/>
    </font>
    <font>
      <sz val="10.5"/>
      <color indexed="8"/>
      <name val="Calibri"/>
      <family val="2"/>
      <charset val="204"/>
    </font>
    <font>
      <sz val="10.5"/>
      <color theme="1"/>
      <name val="Calibri"/>
      <family val="2"/>
      <charset val="204"/>
      <scheme val="minor"/>
    </font>
    <font>
      <sz val="10.5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45">
    <xf numFmtId="0" fontId="0" fillId="0" borderId="0" xfId="0"/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4" fillId="0" borderId="2" xfId="3" applyFont="1" applyFill="1" applyBorder="1" applyAlignment="1">
      <alignment horizontal="center" vertical="center"/>
    </xf>
    <xf numFmtId="0" fontId="4" fillId="0" borderId="2" xfId="2" applyFont="1" applyFill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0" fontId="10" fillId="0" borderId="0" xfId="0" applyFont="1"/>
    <xf numFmtId="164" fontId="8" fillId="0" borderId="2" xfId="0" applyNumberFormat="1" applyFont="1" applyBorder="1" applyAlignment="1">
      <alignment horizontal="right"/>
    </xf>
    <xf numFmtId="0" fontId="8" fillId="0" borderId="2" xfId="0" applyFont="1" applyBorder="1"/>
    <xf numFmtId="49" fontId="11" fillId="0" borderId="2" xfId="0" applyNumberFormat="1" applyFont="1" applyBorder="1" applyAlignment="1">
      <alignment horizontal="center"/>
    </xf>
    <xf numFmtId="0" fontId="11" fillId="0" borderId="0" xfId="0" applyFont="1"/>
    <xf numFmtId="164" fontId="11" fillId="0" borderId="2" xfId="0" applyNumberFormat="1" applyFont="1" applyBorder="1" applyAlignment="1">
      <alignment horizontal="right"/>
    </xf>
    <xf numFmtId="49" fontId="11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/>
    <xf numFmtId="0" fontId="12" fillId="0" borderId="4" xfId="1" applyNumberFormat="1" applyFont="1" applyFill="1" applyBorder="1" applyAlignment="1">
      <alignment horizontal="left" wrapText="1" readingOrder="1"/>
    </xf>
    <xf numFmtId="164" fontId="11" fillId="0" borderId="3" xfId="0" applyNumberFormat="1" applyFont="1" applyBorder="1" applyAlignment="1">
      <alignment horizontal="right"/>
    </xf>
    <xf numFmtId="0" fontId="12" fillId="0" borderId="2" xfId="1" applyNumberFormat="1" applyFont="1" applyFill="1" applyBorder="1" applyAlignment="1">
      <alignment horizontal="left" wrapText="1" readingOrder="1"/>
    </xf>
    <xf numFmtId="4" fontId="4" fillId="0" borderId="2" xfId="0" applyNumberFormat="1" applyFont="1" applyBorder="1" applyAlignment="1">
      <alignment horizontal="right" wrapText="1"/>
    </xf>
    <xf numFmtId="4" fontId="5" fillId="0" borderId="2" xfId="0" applyNumberFormat="1" applyFont="1" applyBorder="1" applyAlignment="1">
      <alignment horizontal="right" wrapText="1"/>
    </xf>
    <xf numFmtId="4" fontId="1" fillId="0" borderId="2" xfId="0" applyNumberFormat="1" applyFont="1" applyBorder="1" applyAlignment="1">
      <alignment horizontal="right" wrapText="1"/>
    </xf>
    <xf numFmtId="4" fontId="11" fillId="0" borderId="2" xfId="0" applyNumberFormat="1" applyFont="1" applyBorder="1" applyAlignment="1">
      <alignment horizontal="right"/>
    </xf>
    <xf numFmtId="4" fontId="3" fillId="0" borderId="2" xfId="0" applyNumberFormat="1" applyFont="1" applyFill="1" applyBorder="1" applyAlignment="1">
      <alignment horizontal="right" wrapText="1"/>
    </xf>
    <xf numFmtId="4" fontId="3" fillId="2" borderId="2" xfId="0" applyNumberFormat="1" applyFont="1" applyFill="1" applyBorder="1" applyAlignment="1">
      <alignment horizontal="right" wrapText="1"/>
    </xf>
    <xf numFmtId="4" fontId="4" fillId="0" borderId="2" xfId="0" applyNumberFormat="1" applyFont="1" applyFill="1" applyBorder="1" applyAlignment="1">
      <alignment horizontal="right" wrapText="1"/>
    </xf>
    <xf numFmtId="4" fontId="8" fillId="0" borderId="2" xfId="0" applyNumberFormat="1" applyFont="1" applyBorder="1" applyAlignment="1">
      <alignment horizontal="right"/>
    </xf>
    <xf numFmtId="4" fontId="11" fillId="0" borderId="3" xfId="0" applyNumberFormat="1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1" fontId="14" fillId="0" borderId="5" xfId="0" applyNumberFormat="1" applyFont="1" applyBorder="1" applyAlignment="1">
      <alignment horizontal="center" wrapText="1"/>
    </xf>
  </cellXfs>
  <cellStyles count="4">
    <cellStyle name="Normal" xfId="1"/>
    <cellStyle name="Обычный" xfId="0" builtinId="0"/>
    <cellStyle name="Обычный 10" xfId="3"/>
    <cellStyle name="Обычный 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abSelected="1" workbookViewId="0">
      <selection activeCell="E10" sqref="E10"/>
    </sheetView>
  </sheetViews>
  <sheetFormatPr defaultRowHeight="15" x14ac:dyDescent="0.25"/>
  <cols>
    <col min="1" max="1" width="24.140625" customWidth="1"/>
    <col min="2" max="2" width="0.140625" hidden="1" customWidth="1"/>
    <col min="3" max="3" width="26.140625" customWidth="1"/>
    <col min="4" max="4" width="15.140625" customWidth="1"/>
    <col min="5" max="5" width="16.140625" customWidth="1"/>
    <col min="6" max="6" width="14.140625" customWidth="1"/>
    <col min="7" max="7" width="8" customWidth="1"/>
  </cols>
  <sheetData>
    <row r="1" spans="1:8" ht="51" customHeight="1" x14ac:dyDescent="0.25">
      <c r="A1" s="44" t="s">
        <v>71</v>
      </c>
      <c r="B1" s="44"/>
      <c r="C1" s="44"/>
      <c r="D1" s="44"/>
      <c r="E1" s="44"/>
      <c r="F1" s="37" t="s">
        <v>68</v>
      </c>
      <c r="G1" s="37"/>
    </row>
    <row r="2" spans="1:8" x14ac:dyDescent="0.25">
      <c r="A2" s="43" t="s">
        <v>0</v>
      </c>
      <c r="B2" s="8"/>
      <c r="C2" s="43" t="s">
        <v>28</v>
      </c>
      <c r="D2" s="43" t="s">
        <v>69</v>
      </c>
      <c r="E2" s="43" t="s">
        <v>70</v>
      </c>
      <c r="F2" s="41" t="s">
        <v>59</v>
      </c>
      <c r="G2" s="39" t="s">
        <v>29</v>
      </c>
    </row>
    <row r="3" spans="1:8" ht="51.75" customHeight="1" x14ac:dyDescent="0.25">
      <c r="A3" s="43"/>
      <c r="B3" s="8"/>
      <c r="C3" s="43"/>
      <c r="D3" s="43"/>
      <c r="E3" s="43"/>
      <c r="F3" s="42"/>
      <c r="G3" s="40"/>
    </row>
    <row r="4" spans="1:8" x14ac:dyDescent="0.25">
      <c r="A4" s="38">
        <v>1</v>
      </c>
      <c r="B4" s="38"/>
      <c r="C4" s="5">
        <v>2</v>
      </c>
      <c r="D4" s="5">
        <v>3</v>
      </c>
      <c r="E4" s="11">
        <v>4</v>
      </c>
      <c r="F4" s="12">
        <v>5</v>
      </c>
      <c r="G4" s="12">
        <v>6</v>
      </c>
    </row>
    <row r="5" spans="1:8" x14ac:dyDescent="0.25">
      <c r="A5" s="5"/>
      <c r="B5" s="5"/>
      <c r="C5" s="6" t="s">
        <v>30</v>
      </c>
      <c r="D5" s="29">
        <f>D6-D30</f>
        <v>-57060436.810000002</v>
      </c>
      <c r="E5" s="29">
        <f>E6-E30</f>
        <v>-1864090.2399999499</v>
      </c>
      <c r="F5" s="29"/>
      <c r="G5" s="18"/>
      <c r="H5" s="10"/>
    </row>
    <row r="6" spans="1:8" x14ac:dyDescent="0.25">
      <c r="A6" s="5"/>
      <c r="B6" s="5"/>
      <c r="C6" s="6" t="s">
        <v>31</v>
      </c>
      <c r="D6" s="29">
        <f t="shared" ref="D6" si="0">D7+D20</f>
        <v>351105878</v>
      </c>
      <c r="E6" s="29">
        <f t="shared" ref="E6:F6" si="1">E7+E20</f>
        <v>400883753.18000001</v>
      </c>
      <c r="F6" s="29">
        <f t="shared" si="1"/>
        <v>49777875.179999992</v>
      </c>
      <c r="G6" s="18">
        <f t="shared" ref="G6:G40" si="2">E6/D6*100</f>
        <v>114.17745423789232</v>
      </c>
      <c r="H6" s="10"/>
    </row>
    <row r="7" spans="1:8" ht="27" x14ac:dyDescent="0.25">
      <c r="A7" s="7"/>
      <c r="B7" s="7"/>
      <c r="C7" s="7" t="s">
        <v>1</v>
      </c>
      <c r="D7" s="29">
        <f t="shared" ref="D7" si="3">D8+D13</f>
        <v>129980526.06000002</v>
      </c>
      <c r="E7" s="29">
        <f t="shared" ref="E7:F7" si="4">E8+E13</f>
        <v>137463180.29999998</v>
      </c>
      <c r="F7" s="29">
        <f t="shared" si="4"/>
        <v>7482654.2399999965</v>
      </c>
      <c r="G7" s="18">
        <f t="shared" si="2"/>
        <v>105.75675023545136</v>
      </c>
      <c r="H7" s="10"/>
    </row>
    <row r="8" spans="1:8" x14ac:dyDescent="0.25">
      <c r="A8" s="7"/>
      <c r="B8" s="7"/>
      <c r="C8" s="9" t="s">
        <v>32</v>
      </c>
      <c r="D8" s="29">
        <f t="shared" ref="D8" si="5">D9+D10+D11+D12</f>
        <v>121100435.00000001</v>
      </c>
      <c r="E8" s="29">
        <f t="shared" ref="E8:F8" si="6">E9+E10+E11+E12</f>
        <v>121337517.13</v>
      </c>
      <c r="F8" s="29">
        <f t="shared" si="6"/>
        <v>237082.12999999546</v>
      </c>
      <c r="G8" s="18">
        <f t="shared" si="2"/>
        <v>100.19577314482808</v>
      </c>
      <c r="H8" s="10"/>
    </row>
    <row r="9" spans="1:8" ht="27" x14ac:dyDescent="0.25">
      <c r="A9" s="1" t="s">
        <v>2</v>
      </c>
      <c r="B9" s="1"/>
      <c r="C9" s="1" t="s">
        <v>3</v>
      </c>
      <c r="D9" s="30">
        <v>106349617.93000001</v>
      </c>
      <c r="E9" s="30">
        <v>106117857.59</v>
      </c>
      <c r="F9" s="31">
        <f t="shared" ref="F9:F12" si="7">E9-D9</f>
        <v>-231760.34000000358</v>
      </c>
      <c r="G9" s="22">
        <f t="shared" si="2"/>
        <v>99.782076941590375</v>
      </c>
      <c r="H9" s="10"/>
    </row>
    <row r="10" spans="1:8" ht="81" x14ac:dyDescent="0.25">
      <c r="A10" s="2" t="s">
        <v>4</v>
      </c>
      <c r="B10" s="2"/>
      <c r="C10" s="2" t="s">
        <v>5</v>
      </c>
      <c r="D10" s="32">
        <v>10480473.810000001</v>
      </c>
      <c r="E10" s="32">
        <v>11330786.789999999</v>
      </c>
      <c r="F10" s="31">
        <f t="shared" si="7"/>
        <v>850312.97999999858</v>
      </c>
      <c r="G10" s="22">
        <f t="shared" si="2"/>
        <v>108.11330666356579</v>
      </c>
      <c r="H10" s="10"/>
    </row>
    <row r="11" spans="1:8" ht="27" x14ac:dyDescent="0.25">
      <c r="A11" s="2" t="s">
        <v>6</v>
      </c>
      <c r="B11" s="2"/>
      <c r="C11" s="2" t="s">
        <v>7</v>
      </c>
      <c r="D11" s="32">
        <v>3164143.01</v>
      </c>
      <c r="E11" s="32">
        <v>2524944.2400000002</v>
      </c>
      <c r="F11" s="31">
        <f t="shared" si="7"/>
        <v>-639198.76999999955</v>
      </c>
      <c r="G11" s="22">
        <f t="shared" si="2"/>
        <v>79.798676356287714</v>
      </c>
      <c r="H11" s="10"/>
    </row>
    <row r="12" spans="1:8" ht="27" x14ac:dyDescent="0.25">
      <c r="A12" s="2" t="s">
        <v>8</v>
      </c>
      <c r="B12" s="2"/>
      <c r="C12" s="2" t="s">
        <v>9</v>
      </c>
      <c r="D12" s="32">
        <v>1106200.25</v>
      </c>
      <c r="E12" s="32">
        <v>1363928.51</v>
      </c>
      <c r="F12" s="31">
        <f t="shared" si="7"/>
        <v>257728.26</v>
      </c>
      <c r="G12" s="22">
        <f t="shared" si="2"/>
        <v>123.29851760565052</v>
      </c>
      <c r="H12" s="10"/>
    </row>
    <row r="13" spans="1:8" x14ac:dyDescent="0.25">
      <c r="A13" s="3"/>
      <c r="B13" s="3"/>
      <c r="C13" s="9" t="s">
        <v>33</v>
      </c>
      <c r="D13" s="28">
        <f t="shared" ref="D13" si="8">D14+D15+D16+D17+D18+D19</f>
        <v>8880091.0600000005</v>
      </c>
      <c r="E13" s="28">
        <f t="shared" ref="E13:F13" si="9">E14+E15+E16+E17+E18+E19</f>
        <v>16125663.17</v>
      </c>
      <c r="F13" s="28">
        <f t="shared" si="9"/>
        <v>7245572.1100000013</v>
      </c>
      <c r="G13" s="18">
        <f t="shared" si="2"/>
        <v>181.59344381768082</v>
      </c>
      <c r="H13" s="10"/>
    </row>
    <row r="14" spans="1:8" ht="94.5" x14ac:dyDescent="0.25">
      <c r="A14" s="2" t="s">
        <v>10</v>
      </c>
      <c r="B14" s="2"/>
      <c r="C14" s="2" t="s">
        <v>11</v>
      </c>
      <c r="D14" s="32">
        <v>1476651.31</v>
      </c>
      <c r="E14" s="32">
        <v>1424131.65</v>
      </c>
      <c r="F14" s="31">
        <f t="shared" ref="F14:F19" si="10">E14-D14</f>
        <v>-52519.660000000149</v>
      </c>
      <c r="G14" s="22">
        <f t="shared" si="2"/>
        <v>96.44332689482394</v>
      </c>
      <c r="H14" s="10"/>
    </row>
    <row r="15" spans="1:8" ht="54" x14ac:dyDescent="0.25">
      <c r="A15" s="2" t="s">
        <v>12</v>
      </c>
      <c r="B15" s="2"/>
      <c r="C15" s="2" t="s">
        <v>13</v>
      </c>
      <c r="D15" s="32">
        <v>129076.24</v>
      </c>
      <c r="E15" s="32">
        <v>161593.26999999999</v>
      </c>
      <c r="F15" s="31">
        <f t="shared" si="10"/>
        <v>32517.029999999984</v>
      </c>
      <c r="G15" s="22">
        <f t="shared" si="2"/>
        <v>125.19211126695353</v>
      </c>
      <c r="H15" s="10"/>
    </row>
    <row r="16" spans="1:8" ht="67.5" x14ac:dyDescent="0.25">
      <c r="A16" s="2" t="s">
        <v>14</v>
      </c>
      <c r="B16" s="2"/>
      <c r="C16" s="2" t="s">
        <v>15</v>
      </c>
      <c r="D16" s="32">
        <v>5673404.46</v>
      </c>
      <c r="E16" s="32">
        <v>6568835.4800000004</v>
      </c>
      <c r="F16" s="31">
        <f t="shared" si="10"/>
        <v>895431.02000000048</v>
      </c>
      <c r="G16" s="22">
        <f t="shared" si="2"/>
        <v>115.78295759297939</v>
      </c>
      <c r="H16" s="10"/>
    </row>
    <row r="17" spans="1:8" ht="54" x14ac:dyDescent="0.25">
      <c r="A17" s="2" t="s">
        <v>16</v>
      </c>
      <c r="B17" s="2"/>
      <c r="C17" s="2" t="s">
        <v>17</v>
      </c>
      <c r="D17" s="32">
        <v>90925.33</v>
      </c>
      <c r="E17" s="32">
        <v>6535354.4800000004</v>
      </c>
      <c r="F17" s="31">
        <f t="shared" si="10"/>
        <v>6444429.1500000004</v>
      </c>
      <c r="G17" s="22">
        <f t="shared" si="2"/>
        <v>7187.6060059391593</v>
      </c>
      <c r="H17" s="10"/>
    </row>
    <row r="18" spans="1:8" ht="27" x14ac:dyDescent="0.25">
      <c r="A18" s="2" t="s">
        <v>18</v>
      </c>
      <c r="B18" s="2"/>
      <c r="C18" s="2" t="s">
        <v>19</v>
      </c>
      <c r="D18" s="32">
        <v>1469090.58</v>
      </c>
      <c r="E18" s="32">
        <v>1435380.92</v>
      </c>
      <c r="F18" s="31">
        <f t="shared" si="10"/>
        <v>-33709.660000000149</v>
      </c>
      <c r="G18" s="22">
        <f t="shared" si="2"/>
        <v>97.70540629291898</v>
      </c>
      <c r="H18" s="10"/>
    </row>
    <row r="19" spans="1:8" ht="27" x14ac:dyDescent="0.25">
      <c r="A19" s="2" t="s">
        <v>38</v>
      </c>
      <c r="B19" s="2"/>
      <c r="C19" s="2" t="s">
        <v>39</v>
      </c>
      <c r="D19" s="32">
        <v>40943.14</v>
      </c>
      <c r="E19" s="32">
        <v>367.37</v>
      </c>
      <c r="F19" s="31">
        <f t="shared" si="10"/>
        <v>-40575.769999999997</v>
      </c>
      <c r="G19" s="22">
        <f t="shared" si="2"/>
        <v>0.89726874880627139</v>
      </c>
      <c r="H19" s="10"/>
    </row>
    <row r="20" spans="1:8" ht="27" x14ac:dyDescent="0.25">
      <c r="A20" s="3" t="s">
        <v>20</v>
      </c>
      <c r="B20" s="3"/>
      <c r="C20" s="3" t="s">
        <v>21</v>
      </c>
      <c r="D20" s="28">
        <f>D21+D26+D27+D28</f>
        <v>221125351.94</v>
      </c>
      <c r="E20" s="28">
        <f>E21+E26+E27+E28</f>
        <v>263420572.88000003</v>
      </c>
      <c r="F20" s="28">
        <f>F21+F26+F27+F28</f>
        <v>42295220.939999998</v>
      </c>
      <c r="G20" s="18">
        <f t="shared" si="2"/>
        <v>119.12725997671963</v>
      </c>
      <c r="H20" s="10"/>
    </row>
    <row r="21" spans="1:8" ht="67.5" x14ac:dyDescent="0.25">
      <c r="A21" s="3" t="s">
        <v>60</v>
      </c>
      <c r="B21" s="3"/>
      <c r="C21" s="3" t="s">
        <v>22</v>
      </c>
      <c r="D21" s="28">
        <f t="shared" ref="D21" si="11">D22+D23+D24+D25</f>
        <v>259097061.12</v>
      </c>
      <c r="E21" s="28">
        <f>E22+E23+E24+E25</f>
        <v>256531849.40000001</v>
      </c>
      <c r="F21" s="28">
        <f t="shared" ref="F21" si="12">F22+F23+F24+F25</f>
        <v>-2565211.7200000025</v>
      </c>
      <c r="G21" s="18">
        <f t="shared" si="2"/>
        <v>99.009941792117857</v>
      </c>
      <c r="H21" s="10"/>
    </row>
    <row r="22" spans="1:8" ht="40.5" x14ac:dyDescent="0.25">
      <c r="A22" s="2" t="s">
        <v>61</v>
      </c>
      <c r="B22" s="2"/>
      <c r="C22" s="2" t="s">
        <v>23</v>
      </c>
      <c r="D22" s="32">
        <v>8218264</v>
      </c>
      <c r="E22" s="32">
        <v>1838414</v>
      </c>
      <c r="F22" s="31">
        <f t="shared" ref="F22:F28" si="13">E22-D22</f>
        <v>-6379850</v>
      </c>
      <c r="G22" s="22">
        <f t="shared" si="2"/>
        <v>22.36985815982548</v>
      </c>
      <c r="H22" s="10"/>
    </row>
    <row r="23" spans="1:8" ht="54" x14ac:dyDescent="0.25">
      <c r="A23" s="2" t="s">
        <v>62</v>
      </c>
      <c r="B23" s="2"/>
      <c r="C23" s="4" t="s">
        <v>24</v>
      </c>
      <c r="D23" s="33">
        <v>32218268.120000001</v>
      </c>
      <c r="E23" s="33">
        <v>22174635.399999999</v>
      </c>
      <c r="F23" s="31">
        <f t="shared" si="13"/>
        <v>-10043632.720000003</v>
      </c>
      <c r="G23" s="22">
        <f t="shared" si="2"/>
        <v>68.826279914886996</v>
      </c>
      <c r="H23" s="10"/>
    </row>
    <row r="24" spans="1:8" ht="40.5" x14ac:dyDescent="0.25">
      <c r="A24" s="2" t="s">
        <v>63</v>
      </c>
      <c r="B24" s="2"/>
      <c r="C24" s="2" t="s">
        <v>25</v>
      </c>
      <c r="D24" s="32">
        <v>218221329</v>
      </c>
      <c r="E24" s="32">
        <v>232175600</v>
      </c>
      <c r="F24" s="31">
        <f t="shared" si="13"/>
        <v>13954271</v>
      </c>
      <c r="G24" s="22">
        <f t="shared" si="2"/>
        <v>106.39454954469643</v>
      </c>
      <c r="H24" s="10"/>
    </row>
    <row r="25" spans="1:8" ht="27" x14ac:dyDescent="0.25">
      <c r="A25" s="2" t="s">
        <v>64</v>
      </c>
      <c r="B25" s="2"/>
      <c r="C25" s="2" t="s">
        <v>26</v>
      </c>
      <c r="D25" s="32">
        <v>439200</v>
      </c>
      <c r="E25" s="32">
        <v>343200</v>
      </c>
      <c r="F25" s="31">
        <f t="shared" si="13"/>
        <v>-96000</v>
      </c>
      <c r="G25" s="22">
        <f t="shared" si="2"/>
        <v>78.142076502732237</v>
      </c>
      <c r="H25" s="10"/>
    </row>
    <row r="26" spans="1:8" ht="27" x14ac:dyDescent="0.25">
      <c r="A26" s="3" t="s">
        <v>65</v>
      </c>
      <c r="B26" s="3"/>
      <c r="C26" s="3" t="s">
        <v>27</v>
      </c>
      <c r="D26" s="34">
        <v>2512666.7000000002</v>
      </c>
      <c r="E26" s="34">
        <v>8108395.6200000001</v>
      </c>
      <c r="F26" s="35">
        <f t="shared" si="13"/>
        <v>5595728.9199999999</v>
      </c>
      <c r="G26" s="18">
        <f t="shared" si="2"/>
        <v>322.70080309497473</v>
      </c>
      <c r="H26" s="10"/>
    </row>
    <row r="27" spans="1:8" ht="162.75" x14ac:dyDescent="0.25">
      <c r="A27" s="13" t="s">
        <v>35</v>
      </c>
      <c r="B27" s="3"/>
      <c r="C27" s="14" t="s">
        <v>34</v>
      </c>
      <c r="D27" s="34"/>
      <c r="E27" s="34">
        <v>0.25</v>
      </c>
      <c r="F27" s="35">
        <f t="shared" si="13"/>
        <v>0.25</v>
      </c>
      <c r="G27" s="18" t="e">
        <f t="shared" si="2"/>
        <v>#DIV/0!</v>
      </c>
      <c r="H27" s="10"/>
    </row>
    <row r="28" spans="1:8" ht="81.75" x14ac:dyDescent="0.25">
      <c r="A28" s="15" t="s">
        <v>37</v>
      </c>
      <c r="B28" s="3"/>
      <c r="C28" s="16" t="s">
        <v>36</v>
      </c>
      <c r="D28" s="34">
        <v>-40484375.880000003</v>
      </c>
      <c r="E28" s="34">
        <v>-1219672.3899999999</v>
      </c>
      <c r="F28" s="35">
        <f t="shared" si="13"/>
        <v>39264703.490000002</v>
      </c>
      <c r="G28" s="18">
        <f t="shared" si="2"/>
        <v>3.0126990066865265</v>
      </c>
      <c r="H28" s="10"/>
    </row>
    <row r="29" spans="1:8" x14ac:dyDescent="0.25">
      <c r="A29" s="15"/>
      <c r="B29" s="3"/>
      <c r="C29" s="16"/>
      <c r="D29" s="34"/>
      <c r="E29" s="34"/>
      <c r="F29" s="35"/>
      <c r="G29" s="18"/>
      <c r="H29" s="10"/>
    </row>
    <row r="30" spans="1:8" x14ac:dyDescent="0.25">
      <c r="A30" s="15">
        <v>9600</v>
      </c>
      <c r="B30" s="3"/>
      <c r="C30" s="16" t="s">
        <v>40</v>
      </c>
      <c r="D30" s="28">
        <f>D31+D32+D33+D34+D35+D36+D38+D39+D40+D37</f>
        <v>408166314.81</v>
      </c>
      <c r="E30" s="28">
        <f>E31+E32+E33+E34+E35+E36+E38+E39+E40+E37</f>
        <v>402747843.41999996</v>
      </c>
      <c r="F30" s="28">
        <f>F31+F32+F33+F34+F35+F36+F38+F39+F40+F37</f>
        <v>-5418471.3900000025</v>
      </c>
      <c r="G30" s="18">
        <f t="shared" si="2"/>
        <v>98.672484427696503</v>
      </c>
      <c r="H30" s="10"/>
    </row>
    <row r="31" spans="1:8" ht="27.75" x14ac:dyDescent="0.25">
      <c r="A31" s="23" t="s">
        <v>50</v>
      </c>
      <c r="B31" s="24"/>
      <c r="C31" s="25" t="s">
        <v>41</v>
      </c>
      <c r="D31" s="36">
        <v>42088989.659999996</v>
      </c>
      <c r="E31" s="36">
        <v>50466982.859999999</v>
      </c>
      <c r="F31" s="36">
        <f t="shared" ref="F31:F40" si="14">E31-D31</f>
        <v>8377993.200000003</v>
      </c>
      <c r="G31" s="26">
        <f t="shared" si="2"/>
        <v>119.90542720953499</v>
      </c>
      <c r="H31" s="10"/>
    </row>
    <row r="32" spans="1:8" ht="41.25" hidden="1" x14ac:dyDescent="0.25">
      <c r="A32" s="20" t="s">
        <v>51</v>
      </c>
      <c r="B32" s="19"/>
      <c r="C32" s="27" t="s">
        <v>42</v>
      </c>
      <c r="D32" s="31"/>
      <c r="E32" s="31"/>
      <c r="F32" s="31">
        <f t="shared" si="14"/>
        <v>0</v>
      </c>
      <c r="G32" s="22" t="e">
        <f t="shared" si="2"/>
        <v>#DIV/0!</v>
      </c>
      <c r="H32" s="10"/>
    </row>
    <row r="33" spans="1:8" x14ac:dyDescent="0.25">
      <c r="A33" s="20" t="s">
        <v>52</v>
      </c>
      <c r="B33" s="19"/>
      <c r="C33" s="27" t="s">
        <v>43</v>
      </c>
      <c r="D33" s="31">
        <v>45226684.210000001</v>
      </c>
      <c r="E33" s="31">
        <v>11616449.25</v>
      </c>
      <c r="F33" s="31">
        <f t="shared" si="14"/>
        <v>-33610234.960000001</v>
      </c>
      <c r="G33" s="22">
        <f t="shared" si="2"/>
        <v>25.684945630905894</v>
      </c>
      <c r="H33" s="10"/>
    </row>
    <row r="34" spans="1:8" ht="27.75" x14ac:dyDescent="0.25">
      <c r="A34" s="20" t="s">
        <v>53</v>
      </c>
      <c r="B34" s="19"/>
      <c r="C34" s="27" t="s">
        <v>44</v>
      </c>
      <c r="D34" s="31">
        <v>4135162.31</v>
      </c>
      <c r="E34" s="31">
        <v>18702771.649999999</v>
      </c>
      <c r="F34" s="31">
        <f t="shared" si="14"/>
        <v>14567609.339999998</v>
      </c>
      <c r="G34" s="22">
        <f t="shared" si="2"/>
        <v>452.28627676285811</v>
      </c>
      <c r="H34" s="10"/>
    </row>
    <row r="35" spans="1:8" x14ac:dyDescent="0.25">
      <c r="A35" s="20" t="s">
        <v>54</v>
      </c>
      <c r="B35" s="19"/>
      <c r="C35" s="27" t="s">
        <v>45</v>
      </c>
      <c r="D35" s="31">
        <v>248991826.03</v>
      </c>
      <c r="E35" s="31">
        <v>243380810.28</v>
      </c>
      <c r="F35" s="31">
        <f t="shared" si="14"/>
        <v>-5611015.75</v>
      </c>
      <c r="G35" s="22">
        <f t="shared" si="2"/>
        <v>97.746506044208886</v>
      </c>
      <c r="H35" s="10"/>
    </row>
    <row r="36" spans="1:8" x14ac:dyDescent="0.25">
      <c r="A36" s="20" t="s">
        <v>55</v>
      </c>
      <c r="B36" s="19"/>
      <c r="C36" s="27" t="s">
        <v>46</v>
      </c>
      <c r="D36" s="31">
        <v>22921822.620000001</v>
      </c>
      <c r="E36" s="31">
        <v>28511787.800000001</v>
      </c>
      <c r="F36" s="31">
        <f t="shared" si="14"/>
        <v>5589965.1799999997</v>
      </c>
      <c r="G36" s="22">
        <f t="shared" si="2"/>
        <v>124.3870885516869</v>
      </c>
      <c r="H36" s="10"/>
    </row>
    <row r="37" spans="1:8" x14ac:dyDescent="0.25">
      <c r="A37" s="20" t="s">
        <v>67</v>
      </c>
      <c r="B37" s="19"/>
      <c r="C37" s="27" t="s">
        <v>66</v>
      </c>
      <c r="D37" s="31">
        <v>250092</v>
      </c>
      <c r="E37" s="31">
        <v>254858</v>
      </c>
      <c r="F37" s="31">
        <f t="shared" si="14"/>
        <v>4766</v>
      </c>
      <c r="G37" s="22">
        <f t="shared" si="2"/>
        <v>101.90569870287733</v>
      </c>
      <c r="H37" s="10"/>
    </row>
    <row r="38" spans="1:8" x14ac:dyDescent="0.25">
      <c r="A38" s="20" t="s">
        <v>56</v>
      </c>
      <c r="B38" s="19"/>
      <c r="C38" s="27" t="s">
        <v>47</v>
      </c>
      <c r="D38" s="31">
        <v>36843982.280000001</v>
      </c>
      <c r="E38" s="31">
        <v>37206114.219999999</v>
      </c>
      <c r="F38" s="31">
        <f t="shared" si="14"/>
        <v>362131.93999999762</v>
      </c>
      <c r="G38" s="22">
        <f t="shared" si="2"/>
        <v>100.98287947607818</v>
      </c>
      <c r="H38" s="10"/>
    </row>
    <row r="39" spans="1:8" ht="27.75" x14ac:dyDescent="0.25">
      <c r="A39" s="20" t="s">
        <v>57</v>
      </c>
      <c r="B39" s="19"/>
      <c r="C39" s="27" t="s">
        <v>48</v>
      </c>
      <c r="D39" s="31">
        <v>1419864.7</v>
      </c>
      <c r="E39" s="31">
        <v>6020649.3600000003</v>
      </c>
      <c r="F39" s="31">
        <f t="shared" si="14"/>
        <v>4600784.66</v>
      </c>
      <c r="G39" s="22">
        <f t="shared" si="2"/>
        <v>424.02979382472148</v>
      </c>
      <c r="H39" s="10"/>
    </row>
    <row r="40" spans="1:8" ht="54.75" x14ac:dyDescent="0.25">
      <c r="A40" s="20" t="s">
        <v>58</v>
      </c>
      <c r="B40" s="19"/>
      <c r="C40" s="27" t="s">
        <v>49</v>
      </c>
      <c r="D40" s="31">
        <v>6287891</v>
      </c>
      <c r="E40" s="31">
        <v>6587420</v>
      </c>
      <c r="F40" s="31">
        <f t="shared" si="14"/>
        <v>299529</v>
      </c>
      <c r="G40" s="22">
        <f t="shared" si="2"/>
        <v>104.7635844832552</v>
      </c>
      <c r="H40" s="10"/>
    </row>
    <row r="41" spans="1:8" x14ac:dyDescent="0.25">
      <c r="A41" s="21"/>
      <c r="B41" s="21"/>
      <c r="C41" s="21"/>
      <c r="D41" s="21"/>
      <c r="E41" s="21"/>
      <c r="F41" s="21"/>
      <c r="G41" s="21"/>
    </row>
    <row r="42" spans="1:8" x14ac:dyDescent="0.25">
      <c r="A42" s="17"/>
      <c r="B42" s="17"/>
      <c r="C42" s="17"/>
      <c r="D42" s="17"/>
      <c r="E42" s="17"/>
      <c r="F42" s="17"/>
      <c r="G42" s="17"/>
    </row>
    <row r="43" spans="1:8" x14ac:dyDescent="0.25">
      <c r="A43" s="17"/>
      <c r="B43" s="17"/>
      <c r="C43" s="17"/>
      <c r="D43" s="17"/>
      <c r="E43" s="17"/>
      <c r="F43" s="17"/>
      <c r="G43" s="17"/>
    </row>
    <row r="44" spans="1:8" x14ac:dyDescent="0.25">
      <c r="A44" s="17"/>
      <c r="B44" s="17"/>
      <c r="C44" s="17"/>
      <c r="D44" s="17"/>
      <c r="E44" s="17"/>
      <c r="F44" s="17"/>
      <c r="G44" s="17"/>
    </row>
    <row r="45" spans="1:8" x14ac:dyDescent="0.25">
      <c r="A45" s="17"/>
      <c r="B45" s="17"/>
      <c r="C45" s="17"/>
      <c r="D45" s="17"/>
      <c r="E45" s="17"/>
      <c r="F45" s="17"/>
      <c r="G45" s="17"/>
    </row>
    <row r="46" spans="1:8" x14ac:dyDescent="0.25">
      <c r="A46" s="17"/>
      <c r="B46" s="17"/>
      <c r="C46" s="17"/>
      <c r="D46" s="17"/>
      <c r="E46" s="17"/>
      <c r="F46" s="17"/>
      <c r="G46" s="17"/>
    </row>
    <row r="47" spans="1:8" x14ac:dyDescent="0.25">
      <c r="A47" s="17"/>
      <c r="B47" s="17"/>
      <c r="C47" s="17"/>
      <c r="D47" s="17"/>
      <c r="E47" s="17"/>
      <c r="F47" s="17"/>
      <c r="G47" s="17"/>
    </row>
    <row r="48" spans="1:8" x14ac:dyDescent="0.25">
      <c r="A48" s="17"/>
      <c r="B48" s="17"/>
      <c r="C48" s="17"/>
      <c r="D48" s="17"/>
      <c r="E48" s="17"/>
      <c r="F48" s="17"/>
      <c r="G48" s="17"/>
    </row>
    <row r="49" spans="1:7" x14ac:dyDescent="0.25">
      <c r="A49" s="17"/>
      <c r="B49" s="17"/>
      <c r="C49" s="17"/>
      <c r="D49" s="17"/>
      <c r="E49" s="17"/>
      <c r="F49" s="17"/>
      <c r="G49" s="17"/>
    </row>
    <row r="50" spans="1:7" x14ac:dyDescent="0.25">
      <c r="A50" s="17"/>
      <c r="B50" s="17"/>
      <c r="C50" s="17"/>
      <c r="D50" s="17"/>
      <c r="E50" s="17"/>
      <c r="F50" s="17"/>
      <c r="G50" s="17"/>
    </row>
    <row r="51" spans="1:7" x14ac:dyDescent="0.25">
      <c r="A51" s="17"/>
      <c r="B51" s="17"/>
      <c r="C51" s="17"/>
      <c r="D51" s="17"/>
      <c r="E51" s="17"/>
      <c r="F51" s="17"/>
      <c r="G51" s="17"/>
    </row>
    <row r="52" spans="1:7" x14ac:dyDescent="0.25">
      <c r="A52" s="17"/>
      <c r="B52" s="17"/>
      <c r="C52" s="17"/>
      <c r="D52" s="17"/>
      <c r="E52" s="17"/>
      <c r="F52" s="17"/>
      <c r="G52" s="17"/>
    </row>
    <row r="53" spans="1:7" x14ac:dyDescent="0.25">
      <c r="A53" s="17"/>
      <c r="B53" s="17"/>
      <c r="C53" s="17"/>
      <c r="D53" s="17"/>
      <c r="E53" s="17"/>
      <c r="F53" s="17"/>
      <c r="G53" s="17"/>
    </row>
    <row r="54" spans="1:7" x14ac:dyDescent="0.25">
      <c r="A54" s="17"/>
      <c r="B54" s="17"/>
      <c r="C54" s="17"/>
      <c r="D54" s="17"/>
      <c r="E54" s="17"/>
      <c r="F54" s="17"/>
      <c r="G54" s="17"/>
    </row>
    <row r="55" spans="1:7" x14ac:dyDescent="0.25">
      <c r="A55" s="17"/>
      <c r="B55" s="17"/>
      <c r="C55" s="17"/>
      <c r="D55" s="17"/>
      <c r="E55" s="17"/>
      <c r="F55" s="17"/>
      <c r="G55" s="17"/>
    </row>
    <row r="56" spans="1:7" x14ac:dyDescent="0.25">
      <c r="A56" s="17"/>
      <c r="B56" s="17"/>
      <c r="C56" s="17"/>
      <c r="D56" s="17"/>
      <c r="E56" s="17"/>
      <c r="F56" s="17"/>
      <c r="G56" s="17"/>
    </row>
    <row r="57" spans="1:7" x14ac:dyDescent="0.25">
      <c r="A57" s="17"/>
      <c r="B57" s="17"/>
      <c r="C57" s="17"/>
      <c r="D57" s="17"/>
      <c r="E57" s="17"/>
      <c r="F57" s="17"/>
      <c r="G57" s="17"/>
    </row>
    <row r="58" spans="1:7" x14ac:dyDescent="0.25">
      <c r="A58" s="17"/>
      <c r="B58" s="17"/>
      <c r="C58" s="17"/>
      <c r="D58" s="17"/>
      <c r="E58" s="17"/>
      <c r="F58" s="17"/>
      <c r="G58" s="17"/>
    </row>
    <row r="59" spans="1:7" x14ac:dyDescent="0.25">
      <c r="A59" s="17"/>
      <c r="B59" s="17"/>
      <c r="C59" s="17"/>
      <c r="D59" s="17"/>
      <c r="E59" s="17"/>
      <c r="F59" s="17"/>
      <c r="G59" s="17"/>
    </row>
    <row r="60" spans="1:7" x14ac:dyDescent="0.25">
      <c r="A60" s="17"/>
      <c r="B60" s="17"/>
      <c r="C60" s="17"/>
      <c r="D60" s="17"/>
      <c r="E60" s="17"/>
      <c r="F60" s="17"/>
      <c r="G60" s="17"/>
    </row>
    <row r="61" spans="1:7" x14ac:dyDescent="0.25">
      <c r="A61" s="17"/>
      <c r="B61" s="17"/>
      <c r="C61" s="17"/>
      <c r="D61" s="17"/>
      <c r="E61" s="17"/>
      <c r="F61" s="17"/>
      <c r="G61" s="17"/>
    </row>
    <row r="62" spans="1:7" x14ac:dyDescent="0.25">
      <c r="A62" s="17"/>
      <c r="B62" s="17"/>
      <c r="C62" s="17"/>
      <c r="D62" s="17"/>
      <c r="E62" s="17"/>
      <c r="F62" s="17"/>
      <c r="G62" s="17"/>
    </row>
    <row r="63" spans="1:7" x14ac:dyDescent="0.25">
      <c r="A63" s="17"/>
      <c r="B63" s="17"/>
      <c r="C63" s="17"/>
      <c r="D63" s="17"/>
      <c r="E63" s="17"/>
      <c r="F63" s="17"/>
      <c r="G63" s="17"/>
    </row>
    <row r="64" spans="1:7" x14ac:dyDescent="0.25">
      <c r="A64" s="17"/>
      <c r="B64" s="17"/>
      <c r="C64" s="17"/>
      <c r="D64" s="17"/>
      <c r="E64" s="17"/>
      <c r="F64" s="17"/>
      <c r="G64" s="17"/>
    </row>
    <row r="65" spans="1:7" x14ac:dyDescent="0.25">
      <c r="A65" s="17"/>
      <c r="B65" s="17"/>
      <c r="C65" s="17"/>
      <c r="D65" s="17"/>
      <c r="E65" s="17"/>
      <c r="F65" s="17"/>
      <c r="G65" s="17"/>
    </row>
    <row r="66" spans="1:7" x14ac:dyDescent="0.25">
      <c r="A66" s="17"/>
      <c r="B66" s="17"/>
      <c r="C66" s="17"/>
      <c r="D66" s="17"/>
      <c r="E66" s="17"/>
      <c r="F66" s="17"/>
      <c r="G66" s="17"/>
    </row>
    <row r="67" spans="1:7" x14ac:dyDescent="0.25">
      <c r="A67" s="17"/>
      <c r="B67" s="17"/>
      <c r="C67" s="17"/>
      <c r="D67" s="17"/>
      <c r="E67" s="17"/>
      <c r="F67" s="17"/>
      <c r="G67" s="17"/>
    </row>
    <row r="68" spans="1:7" x14ac:dyDescent="0.25">
      <c r="A68" s="17"/>
      <c r="B68" s="17"/>
      <c r="C68" s="17"/>
      <c r="D68" s="17"/>
      <c r="E68" s="17"/>
      <c r="F68" s="17"/>
      <c r="G68" s="17"/>
    </row>
    <row r="69" spans="1:7" x14ac:dyDescent="0.25">
      <c r="A69" s="17"/>
      <c r="B69" s="17"/>
      <c r="C69" s="17"/>
      <c r="D69" s="17"/>
      <c r="E69" s="17"/>
      <c r="F69" s="17"/>
      <c r="G69" s="17"/>
    </row>
    <row r="70" spans="1:7" x14ac:dyDescent="0.25">
      <c r="A70" s="17"/>
      <c r="B70" s="17"/>
      <c r="C70" s="17"/>
      <c r="D70" s="17"/>
      <c r="E70" s="17"/>
      <c r="F70" s="17"/>
      <c r="G70" s="17"/>
    </row>
    <row r="71" spans="1:7" x14ac:dyDescent="0.25">
      <c r="A71" s="17"/>
      <c r="B71" s="17"/>
      <c r="C71" s="17"/>
      <c r="D71" s="17"/>
      <c r="E71" s="17"/>
      <c r="F71" s="17"/>
      <c r="G71" s="17"/>
    </row>
    <row r="72" spans="1:7" x14ac:dyDescent="0.25">
      <c r="A72" s="17"/>
      <c r="B72" s="17"/>
      <c r="C72" s="17"/>
      <c r="D72" s="17"/>
      <c r="E72" s="17"/>
      <c r="F72" s="17"/>
      <c r="G72" s="17"/>
    </row>
    <row r="73" spans="1:7" x14ac:dyDescent="0.25">
      <c r="A73" s="17"/>
      <c r="B73" s="17"/>
      <c r="C73" s="17"/>
      <c r="D73" s="17"/>
      <c r="E73" s="17"/>
      <c r="F73" s="17"/>
      <c r="G73" s="17"/>
    </row>
    <row r="74" spans="1:7" x14ac:dyDescent="0.25">
      <c r="A74" s="17"/>
      <c r="B74" s="17"/>
      <c r="C74" s="17"/>
      <c r="D74" s="17"/>
      <c r="E74" s="17"/>
      <c r="F74" s="17"/>
      <c r="G74" s="17"/>
    </row>
    <row r="75" spans="1:7" x14ac:dyDescent="0.25">
      <c r="A75" s="17"/>
      <c r="B75" s="17"/>
      <c r="C75" s="17"/>
      <c r="D75" s="17"/>
      <c r="E75" s="17"/>
      <c r="F75" s="17"/>
      <c r="G75" s="17"/>
    </row>
  </sheetData>
  <mergeCells count="9">
    <mergeCell ref="F1:G1"/>
    <mergeCell ref="A4:B4"/>
    <mergeCell ref="G2:G3"/>
    <mergeCell ref="F2:F3"/>
    <mergeCell ref="A2:A3"/>
    <mergeCell ref="C2:C3"/>
    <mergeCell ref="D2:D3"/>
    <mergeCell ref="E2:E3"/>
    <mergeCell ref="A1:E1"/>
  </mergeCells>
  <printOptions horizontalCentered="1"/>
  <pageMargins left="0.9055118110236221" right="0.31496062992125984" top="0.74803149606299213" bottom="0.74803149606299213" header="0.31496062992125984" footer="0.31496062992125984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2019-04-09T07:22:38Z</dcterms:modified>
</cp:coreProperties>
</file>